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26" windowWidth="14715" windowHeight="11070" activeTab="0"/>
  </bookViews>
  <sheets>
    <sheet name="Global Economic Data" sheetId="1" r:id="rId1"/>
  </sheets>
  <definedNames/>
  <calcPr fullCalcOnLoad="1"/>
</workbook>
</file>

<file path=xl/sharedStrings.xml><?xml version="1.0" encoding="utf-8"?>
<sst xmlns="http://schemas.openxmlformats.org/spreadsheetml/2006/main" count="129" uniqueCount="108">
  <si>
    <t>Labor Force</t>
  </si>
  <si>
    <t xml:space="preserve">Population </t>
  </si>
  <si>
    <t>Population</t>
  </si>
  <si>
    <t xml:space="preserve">as a % of </t>
  </si>
  <si>
    <t>GDP/Capita</t>
  </si>
  <si>
    <t xml:space="preserve">GDP </t>
  </si>
  <si>
    <t>Inflation Rate</t>
  </si>
  <si>
    <t>Total Roadways</t>
  </si>
  <si>
    <t>Paved Roadways</t>
  </si>
  <si>
    <t>Persons Per</t>
  </si>
  <si>
    <t>U.S. Imports</t>
  </si>
  <si>
    <t>U.S. Exports</t>
  </si>
  <si>
    <t>Car Sales</t>
  </si>
  <si>
    <t>Truck Sales</t>
  </si>
  <si>
    <t>Country</t>
  </si>
  <si>
    <t>Growth Rate</t>
  </si>
  <si>
    <t>(in millions)</t>
  </si>
  <si>
    <t>Total Pop.</t>
  </si>
  <si>
    <t>Rate</t>
  </si>
  <si>
    <t>(PPP)</t>
  </si>
  <si>
    <t>(Real Growth Rate)</t>
  </si>
  <si>
    <t>(Consumer Prices)</t>
  </si>
  <si>
    <t>(in km)</t>
  </si>
  <si>
    <t>Car</t>
  </si>
  <si>
    <t>(in thousands)</t>
  </si>
  <si>
    <t>Europe</t>
  </si>
  <si>
    <t>Germany</t>
  </si>
  <si>
    <t>France</t>
  </si>
  <si>
    <t>Italy</t>
  </si>
  <si>
    <t>United Kingdom</t>
  </si>
  <si>
    <t>Russia</t>
  </si>
  <si>
    <t>Spain</t>
  </si>
  <si>
    <t>Poland</t>
  </si>
  <si>
    <t>Netherlands</t>
  </si>
  <si>
    <t>Turkey</t>
  </si>
  <si>
    <t>Ukraine</t>
  </si>
  <si>
    <t>Belgium</t>
  </si>
  <si>
    <t>Portugal</t>
  </si>
  <si>
    <t>Greece</t>
  </si>
  <si>
    <t>Romania</t>
  </si>
  <si>
    <t>Sweden</t>
  </si>
  <si>
    <t>Austria</t>
  </si>
  <si>
    <t>Czech Republic</t>
  </si>
  <si>
    <t>Switzerland</t>
  </si>
  <si>
    <t>Hungary</t>
  </si>
  <si>
    <t>Finland</t>
  </si>
  <si>
    <t>Bulgaria</t>
  </si>
  <si>
    <t>Norway</t>
  </si>
  <si>
    <t>Denmark</t>
  </si>
  <si>
    <t>Uzbekistan</t>
  </si>
  <si>
    <t>Ireland</t>
  </si>
  <si>
    <t>Lithuania</t>
  </si>
  <si>
    <t>Croatia</t>
  </si>
  <si>
    <t>Slovenia</t>
  </si>
  <si>
    <t>Latvia</t>
  </si>
  <si>
    <t>Estonia</t>
  </si>
  <si>
    <t>Asia</t>
  </si>
  <si>
    <t>Japan</t>
  </si>
  <si>
    <t>China</t>
  </si>
  <si>
    <t>India</t>
  </si>
  <si>
    <t>Australia</t>
  </si>
  <si>
    <t>Thailand</t>
  </si>
  <si>
    <t>Malaysia</t>
  </si>
  <si>
    <t>Indonesia</t>
  </si>
  <si>
    <t>Taiwan</t>
  </si>
  <si>
    <t>Philippines</t>
  </si>
  <si>
    <t>New Zealand</t>
  </si>
  <si>
    <t>Vietnam</t>
  </si>
  <si>
    <t>Singapore</t>
  </si>
  <si>
    <t>Hong Kong</t>
  </si>
  <si>
    <t>North America</t>
  </si>
  <si>
    <t>United States</t>
  </si>
  <si>
    <t>Canada</t>
  </si>
  <si>
    <t>Mexico</t>
  </si>
  <si>
    <t>South America</t>
  </si>
  <si>
    <t>Brazil</t>
  </si>
  <si>
    <t>Argentina</t>
  </si>
  <si>
    <t>Venezuela</t>
  </si>
  <si>
    <t>Colombia</t>
  </si>
  <si>
    <t>Chile</t>
  </si>
  <si>
    <t>Middle East and Africa</t>
  </si>
  <si>
    <t>South Africa</t>
  </si>
  <si>
    <t>Saudi Arabia</t>
  </si>
  <si>
    <t>Iran</t>
  </si>
  <si>
    <t>Egypt</t>
  </si>
  <si>
    <t>Algeria</t>
  </si>
  <si>
    <t>Israel</t>
  </si>
  <si>
    <t>Nigeria</t>
  </si>
  <si>
    <t>Pakistan</t>
  </si>
  <si>
    <t>Iraq</t>
  </si>
  <si>
    <t>Kenya</t>
  </si>
  <si>
    <t>Lebanon</t>
  </si>
  <si>
    <t>Jordan</t>
  </si>
  <si>
    <t xml:space="preserve"> R. L. Polk &amp; Co., 248-728-7000, www.polk.com.</t>
  </si>
  <si>
    <t>Unemploy.</t>
  </si>
  <si>
    <t>(in billions)</t>
  </si>
  <si>
    <t>Vehicle</t>
  </si>
  <si>
    <t>Registrations</t>
  </si>
  <si>
    <t xml:space="preserve"> </t>
  </si>
  <si>
    <t>18.0 - 30.0%</t>
  </si>
  <si>
    <t>–</t>
  </si>
  <si>
    <t>na</t>
  </si>
  <si>
    <t>Global Economic and Automotive Data, 2008</t>
  </si>
  <si>
    <t>Population data estimated as of July 2008.</t>
  </si>
  <si>
    <t>Slovak Republic</t>
  </si>
  <si>
    <t>(2007)</t>
  </si>
  <si>
    <r>
      <t xml:space="preserve">Sources:   </t>
    </r>
    <r>
      <rPr>
        <sz val="10"/>
        <rFont val="Garamond"/>
        <family val="1"/>
      </rPr>
      <t>The CIA World Factbook, U.S. International Trade Commission, Automotive News, © 2009 R. L. Polk Germany GmbH, all rights reserved</t>
    </r>
  </si>
  <si>
    <t>South Korea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</si>
</sst>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&quot;$&quot;#,##0.0"/>
    <numFmt numFmtId="171" formatCode="#,##0.0"/>
    <numFmt numFmtId="172" formatCode="&quot;$&quot;#,##0.00"/>
    <numFmt numFmtId="173" formatCode="&quot;$&quot;#,##0.0_);[Red]\(&quot;$&quot;#,##0.0\)"/>
    <numFmt numFmtId="174" formatCode="0.000"/>
    <numFmt numFmtId="175" formatCode="_-* #,##0\ _€_-;\-* #,##0\ _€_-;_-* &quot;-&quot;??\ _€_-;_-@_-"/>
    <numFmt numFmtId="176" formatCode="00000"/>
  </numFmts>
  <fonts count="15">
    <font>
      <sz val="10"/>
      <name val="Arial"/>
      <family val="0"/>
    </font>
    <font>
      <u val="single"/>
      <sz val="10"/>
      <color indexed="4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Garamond"/>
      <family val="1"/>
    </font>
    <font>
      <sz val="8.5"/>
      <name val="Garamond"/>
      <family val="1"/>
    </font>
    <font>
      <u val="single"/>
      <sz val="8.5"/>
      <name val="Garamond"/>
      <family val="1"/>
    </font>
    <font>
      <b/>
      <sz val="8.5"/>
      <name val="Garamond"/>
      <family val="1"/>
    </font>
    <font>
      <sz val="8"/>
      <name val="Garamond"/>
      <family val="1"/>
    </font>
    <font>
      <u val="single"/>
      <sz val="8"/>
      <name val="Garamond"/>
      <family val="1"/>
    </font>
    <font>
      <b/>
      <i/>
      <sz val="9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sz val="8.5"/>
      <name val="Arial"/>
      <family val="0"/>
    </font>
    <font>
      <b/>
      <sz val="11"/>
      <name val="Garamond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8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0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171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6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8" fontId="6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6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6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8" fillId="0" borderId="0" xfId="15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2" xfId="15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13.00390625" style="20" customWidth="1"/>
    <col min="2" max="2" width="11.00390625" style="6" customWidth="1"/>
    <col min="3" max="3" width="9.140625" style="6" bestFit="1" customWidth="1"/>
    <col min="4" max="4" width="8.8515625" style="6" hidden="1" customWidth="1"/>
    <col min="5" max="6" width="8.8515625" style="6" bestFit="1" customWidth="1"/>
    <col min="7" max="7" width="8.421875" style="6" bestFit="1" customWidth="1"/>
    <col min="8" max="8" width="8.8515625" style="6" bestFit="1" customWidth="1"/>
    <col min="9" max="9" width="8.421875" style="6" bestFit="1" customWidth="1"/>
    <col min="10" max="10" width="11.8515625" style="19" customWidth="1"/>
    <col min="11" max="11" width="12.00390625" style="19" customWidth="1"/>
    <col min="12" max="12" width="11.00390625" style="6" bestFit="1" customWidth="1"/>
    <col min="13" max="13" width="11.421875" style="6" bestFit="1" customWidth="1"/>
    <col min="14" max="14" width="10.28125" style="25" customWidth="1"/>
    <col min="15" max="15" width="8.57421875" style="6" bestFit="1" customWidth="1"/>
    <col min="16" max="16" width="10.00390625" style="20" bestFit="1" customWidth="1"/>
    <col min="17" max="17" width="10.00390625" style="24" bestFit="1" customWidth="1"/>
    <col min="18" max="18" width="9.140625" style="20" customWidth="1"/>
    <col min="19" max="20" width="9.140625" style="26" customWidth="1"/>
    <col min="21" max="21" width="14.421875" style="20" customWidth="1"/>
    <col min="22" max="16384" width="9.140625" style="20" customWidth="1"/>
  </cols>
  <sheetData>
    <row r="2" ht="15">
      <c r="A2" s="62" t="s">
        <v>102</v>
      </c>
    </row>
    <row r="3" spans="6:8" ht="12.75">
      <c r="F3" s="9" t="s">
        <v>0</v>
      </c>
      <c r="H3" s="9"/>
    </row>
    <row r="4" spans="1:19" ht="12.75">
      <c r="A4" s="27"/>
      <c r="B4" s="9"/>
      <c r="C4" s="9" t="s">
        <v>1</v>
      </c>
      <c r="D4" s="28" t="s">
        <v>2</v>
      </c>
      <c r="E4" s="9" t="s">
        <v>0</v>
      </c>
      <c r="F4" s="9" t="s">
        <v>3</v>
      </c>
      <c r="G4" s="9" t="s">
        <v>94</v>
      </c>
      <c r="H4" s="9" t="s">
        <v>4</v>
      </c>
      <c r="I4" s="9" t="s">
        <v>5</v>
      </c>
      <c r="J4" s="10" t="s">
        <v>5</v>
      </c>
      <c r="K4" s="10" t="s">
        <v>6</v>
      </c>
      <c r="L4" s="9" t="s">
        <v>7</v>
      </c>
      <c r="M4" s="9" t="s">
        <v>8</v>
      </c>
      <c r="N4" s="29" t="s">
        <v>96</v>
      </c>
      <c r="O4" s="9" t="s">
        <v>9</v>
      </c>
      <c r="P4" s="30" t="s">
        <v>10</v>
      </c>
      <c r="Q4" s="30" t="s">
        <v>11</v>
      </c>
      <c r="R4" s="31" t="s">
        <v>12</v>
      </c>
      <c r="S4" s="30" t="s">
        <v>13</v>
      </c>
    </row>
    <row r="5" spans="1:19" s="26" customFormat="1" ht="11.25">
      <c r="A5" s="27" t="s">
        <v>14</v>
      </c>
      <c r="B5" s="32" t="s">
        <v>2</v>
      </c>
      <c r="C5" s="32" t="s">
        <v>15</v>
      </c>
      <c r="D5" s="32" t="s">
        <v>16</v>
      </c>
      <c r="E5" s="32" t="s">
        <v>16</v>
      </c>
      <c r="F5" s="32" t="s">
        <v>17</v>
      </c>
      <c r="G5" s="32" t="s">
        <v>18</v>
      </c>
      <c r="H5" s="32" t="s">
        <v>19</v>
      </c>
      <c r="I5" s="32" t="s">
        <v>95</v>
      </c>
      <c r="J5" s="33" t="s">
        <v>20</v>
      </c>
      <c r="K5" s="33" t="s">
        <v>21</v>
      </c>
      <c r="L5" s="32" t="s">
        <v>22</v>
      </c>
      <c r="M5" s="32" t="s">
        <v>22</v>
      </c>
      <c r="N5" s="34" t="s">
        <v>97</v>
      </c>
      <c r="O5" s="32" t="s">
        <v>23</v>
      </c>
      <c r="P5" s="35" t="s">
        <v>24</v>
      </c>
      <c r="Q5" s="36" t="s">
        <v>24</v>
      </c>
      <c r="R5" s="8" t="s">
        <v>105</v>
      </c>
      <c r="S5" s="8" t="s">
        <v>105</v>
      </c>
    </row>
    <row r="6" spans="1:19" s="26" customFormat="1" ht="11.25">
      <c r="A6" s="37" t="s">
        <v>25</v>
      </c>
      <c r="F6" s="9"/>
      <c r="H6" s="9"/>
      <c r="I6" s="9"/>
      <c r="J6" s="10"/>
      <c r="K6" s="10"/>
      <c r="L6" s="9"/>
      <c r="M6" s="9"/>
      <c r="N6" s="29"/>
      <c r="O6" s="9"/>
      <c r="P6" s="30"/>
      <c r="Q6" s="30"/>
      <c r="R6" s="31"/>
      <c r="S6" s="30"/>
    </row>
    <row r="7" spans="1:20" s="26" customFormat="1" ht="11.25">
      <c r="A7" s="26" t="s">
        <v>41</v>
      </c>
      <c r="B7" s="5">
        <v>8205533</v>
      </c>
      <c r="C7" s="12">
        <v>0.00064</v>
      </c>
      <c r="D7" s="38">
        <f aca="true" t="shared" si="0" ref="D7:D37">B7/1000000</f>
        <v>8.205533</v>
      </c>
      <c r="E7" s="2">
        <v>3.59</v>
      </c>
      <c r="F7" s="1">
        <f aca="true" t="shared" si="1" ref="F7:F37">E7/D7</f>
        <v>0.4375096657340845</v>
      </c>
      <c r="G7" s="3">
        <v>0.037</v>
      </c>
      <c r="H7" s="39">
        <v>39600</v>
      </c>
      <c r="I7" s="4">
        <v>432.4</v>
      </c>
      <c r="J7" s="3">
        <v>0.021</v>
      </c>
      <c r="K7" s="3">
        <v>0.037</v>
      </c>
      <c r="L7" s="40">
        <v>107262</v>
      </c>
      <c r="M7" s="40">
        <v>107262</v>
      </c>
      <c r="N7" s="13">
        <v>4687046</v>
      </c>
      <c r="O7" s="14">
        <f aca="true" t="shared" si="2" ref="O7:O37">B7/N7</f>
        <v>1.7506832661766067</v>
      </c>
      <c r="P7" s="5">
        <v>158911</v>
      </c>
      <c r="Q7" s="5">
        <v>257464</v>
      </c>
      <c r="R7" s="5">
        <v>298182</v>
      </c>
      <c r="S7" s="5">
        <v>44031</v>
      </c>
      <c r="T7" s="5"/>
    </row>
    <row r="8" spans="1:20" s="26" customFormat="1" ht="11.25">
      <c r="A8" s="26" t="s">
        <v>36</v>
      </c>
      <c r="B8" s="5">
        <v>10403951</v>
      </c>
      <c r="C8" s="12">
        <v>0.00106</v>
      </c>
      <c r="D8" s="38">
        <f t="shared" si="0"/>
        <v>10.403951</v>
      </c>
      <c r="E8" s="2">
        <v>4.99</v>
      </c>
      <c r="F8" s="1">
        <f t="shared" si="1"/>
        <v>0.4796254807428448</v>
      </c>
      <c r="G8" s="3">
        <v>0.07</v>
      </c>
      <c r="H8" s="39">
        <v>38300</v>
      </c>
      <c r="I8" s="4">
        <v>530.6</v>
      </c>
      <c r="J8" s="3">
        <v>0.015</v>
      </c>
      <c r="K8" s="3">
        <v>0.046</v>
      </c>
      <c r="L8" s="40">
        <v>152256</v>
      </c>
      <c r="M8" s="40">
        <v>119079</v>
      </c>
      <c r="N8" s="13">
        <v>5749230</v>
      </c>
      <c r="O8" s="14">
        <f t="shared" si="2"/>
        <v>1.8096251150154021</v>
      </c>
      <c r="P8" s="5">
        <v>126326</v>
      </c>
      <c r="Q8" s="5">
        <v>227127</v>
      </c>
      <c r="R8" s="5">
        <v>524798</v>
      </c>
      <c r="S8" s="5">
        <v>81208</v>
      </c>
      <c r="T8" s="5"/>
    </row>
    <row r="9" spans="1:20" s="26" customFormat="1" ht="11.25">
      <c r="A9" s="26" t="s">
        <v>46</v>
      </c>
      <c r="B9" s="5">
        <v>7262675</v>
      </c>
      <c r="C9" s="12">
        <v>-0.00813</v>
      </c>
      <c r="D9" s="38">
        <f t="shared" si="0"/>
        <v>7.262675</v>
      </c>
      <c r="E9" s="2">
        <v>2.56</v>
      </c>
      <c r="F9" s="1">
        <f t="shared" si="1"/>
        <v>0.3524872034064584</v>
      </c>
      <c r="G9" s="3">
        <v>0.063</v>
      </c>
      <c r="H9" s="39">
        <v>13200</v>
      </c>
      <c r="I9" s="4">
        <v>51.93</v>
      </c>
      <c r="J9" s="3">
        <v>0.06</v>
      </c>
      <c r="K9" s="3">
        <v>0.125</v>
      </c>
      <c r="L9" s="40">
        <v>40231</v>
      </c>
      <c r="M9" s="40">
        <v>39587</v>
      </c>
      <c r="N9" s="13">
        <v>2746901.909326585</v>
      </c>
      <c r="O9" s="14">
        <f t="shared" si="2"/>
        <v>2.643951345820163</v>
      </c>
      <c r="P9" s="5">
        <v>4831</v>
      </c>
      <c r="Q9" s="5">
        <v>2729</v>
      </c>
      <c r="R9" s="5">
        <v>41528</v>
      </c>
      <c r="S9" s="5">
        <v>11842</v>
      </c>
      <c r="T9" s="5"/>
    </row>
    <row r="10" spans="1:20" s="26" customFormat="1" ht="11.25">
      <c r="A10" s="26" t="s">
        <v>52</v>
      </c>
      <c r="B10" s="5">
        <v>4491543</v>
      </c>
      <c r="C10" s="12">
        <v>-0.00043</v>
      </c>
      <c r="D10" s="38">
        <f t="shared" si="0"/>
        <v>4.491543</v>
      </c>
      <c r="E10" s="2">
        <v>1.731</v>
      </c>
      <c r="F10" s="1">
        <f t="shared" si="1"/>
        <v>0.3853909447154352</v>
      </c>
      <c r="G10" s="3">
        <v>0.139</v>
      </c>
      <c r="H10" s="39">
        <v>16900</v>
      </c>
      <c r="I10" s="4">
        <v>63.95</v>
      </c>
      <c r="J10" s="3">
        <v>0.046</v>
      </c>
      <c r="K10" s="3">
        <v>0.063</v>
      </c>
      <c r="L10" s="40">
        <v>28788</v>
      </c>
      <c r="M10" s="40" t="s">
        <v>101</v>
      </c>
      <c r="N10" s="13">
        <v>1683752</v>
      </c>
      <c r="O10" s="14">
        <f t="shared" si="2"/>
        <v>2.667579904879103</v>
      </c>
      <c r="P10" s="5">
        <v>149</v>
      </c>
      <c r="Q10" s="5">
        <v>868</v>
      </c>
      <c r="R10" s="5">
        <v>82664</v>
      </c>
      <c r="S10" s="5">
        <v>11732</v>
      </c>
      <c r="T10" s="5"/>
    </row>
    <row r="11" spans="1:20" s="26" customFormat="1" ht="11.25">
      <c r="A11" s="26" t="s">
        <v>42</v>
      </c>
      <c r="B11" s="5">
        <v>10220911</v>
      </c>
      <c r="C11" s="12">
        <v>-0.00082</v>
      </c>
      <c r="D11" s="38">
        <f t="shared" si="0"/>
        <v>10.220911</v>
      </c>
      <c r="E11" s="2">
        <v>5.37</v>
      </c>
      <c r="F11" s="1">
        <f t="shared" si="1"/>
        <v>0.525393480091941</v>
      </c>
      <c r="G11" s="3">
        <v>0.055</v>
      </c>
      <c r="H11" s="39">
        <v>26800</v>
      </c>
      <c r="I11" s="4">
        <v>217.2</v>
      </c>
      <c r="J11" s="3">
        <v>0.045</v>
      </c>
      <c r="K11" s="3">
        <v>0.067</v>
      </c>
      <c r="L11" s="40">
        <v>128512</v>
      </c>
      <c r="M11" s="40">
        <v>128512</v>
      </c>
      <c r="N11" s="13">
        <v>4993725</v>
      </c>
      <c r="O11" s="14">
        <f t="shared" si="2"/>
        <v>2.0467508723447927</v>
      </c>
      <c r="P11" s="5">
        <v>186928</v>
      </c>
      <c r="Q11" s="5">
        <v>21780</v>
      </c>
      <c r="R11" s="5">
        <v>132542</v>
      </c>
      <c r="S11" s="5">
        <v>74581</v>
      </c>
      <c r="T11" s="5"/>
    </row>
    <row r="12" spans="1:20" s="26" customFormat="1" ht="11.25">
      <c r="A12" s="26" t="s">
        <v>48</v>
      </c>
      <c r="B12" s="5">
        <v>5484723</v>
      </c>
      <c r="C12" s="12">
        <v>0.00295</v>
      </c>
      <c r="D12" s="38">
        <f t="shared" si="0"/>
        <v>5.484723</v>
      </c>
      <c r="E12" s="2">
        <v>2.86</v>
      </c>
      <c r="F12" s="1">
        <f t="shared" si="1"/>
        <v>0.5214483940209925</v>
      </c>
      <c r="G12" s="3">
        <v>0.02</v>
      </c>
      <c r="H12" s="39">
        <v>38900</v>
      </c>
      <c r="I12" s="4">
        <v>369.6</v>
      </c>
      <c r="J12" s="3">
        <v>0.003</v>
      </c>
      <c r="K12" s="3">
        <v>0.035</v>
      </c>
      <c r="L12" s="40">
        <v>72362</v>
      </c>
      <c r="M12" s="40">
        <v>72362</v>
      </c>
      <c r="N12" s="13">
        <v>2624130</v>
      </c>
      <c r="O12" s="14">
        <f t="shared" si="2"/>
        <v>2.0901110082198673</v>
      </c>
      <c r="P12" s="26">
        <v>15748</v>
      </c>
      <c r="Q12" s="5">
        <v>14216</v>
      </c>
      <c r="R12" s="5">
        <v>162779</v>
      </c>
      <c r="S12" s="5">
        <v>63040</v>
      </c>
      <c r="T12" s="5"/>
    </row>
    <row r="13" spans="1:20" s="26" customFormat="1" ht="11.25">
      <c r="A13" s="26" t="s">
        <v>55</v>
      </c>
      <c r="B13" s="5">
        <v>1307605</v>
      </c>
      <c r="C13" s="12">
        <v>-0.00632</v>
      </c>
      <c r="D13" s="38">
        <f t="shared" si="0"/>
        <v>1.307605</v>
      </c>
      <c r="E13" s="2">
        <v>0.686</v>
      </c>
      <c r="F13" s="1">
        <f t="shared" si="1"/>
        <v>0.5246232616118783</v>
      </c>
      <c r="G13" s="3">
        <v>0.051</v>
      </c>
      <c r="H13" s="39">
        <v>21900</v>
      </c>
      <c r="I13" s="4">
        <v>25.21</v>
      </c>
      <c r="J13" s="3">
        <v>-0.015</v>
      </c>
      <c r="K13" s="3">
        <v>0.105</v>
      </c>
      <c r="L13" s="40">
        <v>57016</v>
      </c>
      <c r="M13" s="40">
        <v>12926</v>
      </c>
      <c r="N13" s="13">
        <v>507073.9432480097</v>
      </c>
      <c r="O13" s="14">
        <f t="shared" si="2"/>
        <v>2.5787264705898143</v>
      </c>
      <c r="P13" s="5">
        <v>1696</v>
      </c>
      <c r="Q13" s="5">
        <v>985</v>
      </c>
      <c r="R13" s="5">
        <v>30923</v>
      </c>
      <c r="S13" s="5">
        <v>6568</v>
      </c>
      <c r="T13" s="5"/>
    </row>
    <row r="14" spans="1:20" s="26" customFormat="1" ht="11.25">
      <c r="A14" s="26" t="s">
        <v>45</v>
      </c>
      <c r="B14" s="5">
        <v>5244749</v>
      </c>
      <c r="C14" s="12">
        <v>0.00112</v>
      </c>
      <c r="D14" s="38">
        <f t="shared" si="0"/>
        <v>5.244749</v>
      </c>
      <c r="E14" s="2">
        <v>2.71</v>
      </c>
      <c r="F14" s="1">
        <f t="shared" si="1"/>
        <v>0.5167072818928037</v>
      </c>
      <c r="G14" s="3">
        <v>0.065</v>
      </c>
      <c r="H14" s="39">
        <v>38400</v>
      </c>
      <c r="I14" s="4">
        <v>287.6</v>
      </c>
      <c r="J14" s="3">
        <v>0.024</v>
      </c>
      <c r="K14" s="3">
        <v>0.042</v>
      </c>
      <c r="L14" s="40">
        <v>78821</v>
      </c>
      <c r="M14" s="40">
        <v>50854</v>
      </c>
      <c r="N14" s="13">
        <v>2949584</v>
      </c>
      <c r="O14" s="14">
        <f t="shared" si="2"/>
        <v>1.778131763665656</v>
      </c>
      <c r="P14" s="5">
        <v>42887</v>
      </c>
      <c r="Q14" s="5">
        <v>51065</v>
      </c>
      <c r="R14" s="5">
        <v>125682</v>
      </c>
      <c r="S14" s="5">
        <v>22316</v>
      </c>
      <c r="T14" s="5"/>
    </row>
    <row r="15" spans="1:20" s="26" customFormat="1" ht="11.25">
      <c r="A15" s="26" t="s">
        <v>27</v>
      </c>
      <c r="B15" s="5">
        <v>64057792</v>
      </c>
      <c r="C15" s="12">
        <v>0.00574</v>
      </c>
      <c r="D15" s="38">
        <f t="shared" si="0"/>
        <v>64.057792</v>
      </c>
      <c r="E15" s="2">
        <v>27.95</v>
      </c>
      <c r="F15" s="1">
        <f t="shared" si="1"/>
        <v>0.436324748751877</v>
      </c>
      <c r="G15" s="3">
        <v>0.075</v>
      </c>
      <c r="H15" s="39">
        <v>32700</v>
      </c>
      <c r="I15" s="4">
        <v>2978</v>
      </c>
      <c r="J15" s="3">
        <v>0.009</v>
      </c>
      <c r="K15" s="3">
        <v>0.034</v>
      </c>
      <c r="L15" s="40">
        <v>951500</v>
      </c>
      <c r="M15" s="40">
        <v>951500</v>
      </c>
      <c r="N15" s="13">
        <v>37024370</v>
      </c>
      <c r="O15" s="14">
        <f t="shared" si="2"/>
        <v>1.730152113324278</v>
      </c>
      <c r="P15" s="5">
        <v>833878</v>
      </c>
      <c r="Q15" s="5">
        <v>422688</v>
      </c>
      <c r="R15" s="5">
        <v>2064999</v>
      </c>
      <c r="S15" s="5">
        <v>519644</v>
      </c>
      <c r="T15" s="5"/>
    </row>
    <row r="16" spans="1:20" s="41" customFormat="1" ht="11.25">
      <c r="A16" s="41" t="s">
        <v>26</v>
      </c>
      <c r="B16" s="30">
        <v>82369552</v>
      </c>
      <c r="C16" s="42">
        <v>-0.00044</v>
      </c>
      <c r="D16" s="38">
        <f t="shared" si="0"/>
        <v>82.369552</v>
      </c>
      <c r="E16" s="43">
        <v>43.62</v>
      </c>
      <c r="F16" s="1">
        <f t="shared" si="1"/>
        <v>0.529564613875768</v>
      </c>
      <c r="G16" s="1">
        <v>0.079</v>
      </c>
      <c r="H16" s="44">
        <v>34800</v>
      </c>
      <c r="I16" s="11">
        <v>3818</v>
      </c>
      <c r="J16" s="1">
        <v>0.017</v>
      </c>
      <c r="K16" s="1">
        <v>0.028</v>
      </c>
      <c r="L16" s="45">
        <v>644480</v>
      </c>
      <c r="M16" s="45">
        <v>644480</v>
      </c>
      <c r="N16" s="46">
        <v>44403969</v>
      </c>
      <c r="O16" s="47">
        <f t="shared" si="2"/>
        <v>1.8550042677491285</v>
      </c>
      <c r="P16" s="5">
        <v>3285309</v>
      </c>
      <c r="Q16" s="30">
        <v>952561</v>
      </c>
      <c r="R16" s="30">
        <v>3148163</v>
      </c>
      <c r="S16" s="30">
        <v>334116</v>
      </c>
      <c r="T16" s="30"/>
    </row>
    <row r="17" spans="1:20" s="26" customFormat="1" ht="11.25">
      <c r="A17" s="26" t="s">
        <v>38</v>
      </c>
      <c r="B17" s="5">
        <v>10722816</v>
      </c>
      <c r="C17" s="12">
        <v>0.00146</v>
      </c>
      <c r="D17" s="38">
        <f t="shared" si="0"/>
        <v>10.722816</v>
      </c>
      <c r="E17" s="2">
        <v>4.96</v>
      </c>
      <c r="F17" s="1">
        <f t="shared" si="1"/>
        <v>0.46256505753712457</v>
      </c>
      <c r="G17" s="3">
        <v>0.08</v>
      </c>
      <c r="H17" s="39">
        <v>32800</v>
      </c>
      <c r="I17" s="4">
        <v>373.5</v>
      </c>
      <c r="J17" s="3">
        <v>0.028</v>
      </c>
      <c r="K17" s="3">
        <v>0.044</v>
      </c>
      <c r="L17" s="40">
        <v>117533</v>
      </c>
      <c r="M17" s="40">
        <v>107895</v>
      </c>
      <c r="N17" s="13">
        <v>5878312</v>
      </c>
      <c r="O17" s="14">
        <f t="shared" si="2"/>
        <v>1.8241318255989134</v>
      </c>
      <c r="P17" s="5">
        <v>11617</v>
      </c>
      <c r="Q17" s="5">
        <v>6839</v>
      </c>
      <c r="R17" s="5">
        <v>279735</v>
      </c>
      <c r="S17" s="5">
        <v>27026</v>
      </c>
      <c r="T17" s="5"/>
    </row>
    <row r="18" spans="1:20" s="26" customFormat="1" ht="11.25">
      <c r="A18" s="26" t="s">
        <v>44</v>
      </c>
      <c r="B18" s="5">
        <v>9930915</v>
      </c>
      <c r="C18" s="12">
        <v>-0.00254</v>
      </c>
      <c r="D18" s="38">
        <f t="shared" si="0"/>
        <v>9.930915</v>
      </c>
      <c r="E18" s="2">
        <v>4.2</v>
      </c>
      <c r="F18" s="1">
        <f t="shared" si="1"/>
        <v>0.42292175494403084</v>
      </c>
      <c r="G18" s="3">
        <v>0.08</v>
      </c>
      <c r="H18" s="39">
        <v>20500</v>
      </c>
      <c r="I18" s="4">
        <v>164.3</v>
      </c>
      <c r="J18" s="3">
        <v>0.02</v>
      </c>
      <c r="K18" s="3">
        <v>0.067</v>
      </c>
      <c r="L18" s="40">
        <v>159568</v>
      </c>
      <c r="M18" s="40">
        <v>70050</v>
      </c>
      <c r="N18" s="13">
        <v>3467541</v>
      </c>
      <c r="O18" s="14">
        <f t="shared" si="2"/>
        <v>2.8639646942891233</v>
      </c>
      <c r="P18" s="5">
        <v>169757</v>
      </c>
      <c r="Q18" s="5">
        <v>66774</v>
      </c>
      <c r="R18" s="5">
        <v>171793</v>
      </c>
      <c r="S18" s="5">
        <v>23984</v>
      </c>
      <c r="T18" s="5"/>
    </row>
    <row r="19" spans="1:20" s="26" customFormat="1" ht="11.25">
      <c r="A19" s="26" t="s">
        <v>50</v>
      </c>
      <c r="B19" s="5">
        <v>4156119</v>
      </c>
      <c r="C19" s="12">
        <v>0.01133</v>
      </c>
      <c r="D19" s="38">
        <f t="shared" si="0"/>
        <v>4.156119</v>
      </c>
      <c r="E19" s="2">
        <v>2.27</v>
      </c>
      <c r="F19" s="1">
        <f t="shared" si="1"/>
        <v>0.5461826285532247</v>
      </c>
      <c r="G19" s="3">
        <v>0.062</v>
      </c>
      <c r="H19" s="39">
        <v>47800</v>
      </c>
      <c r="I19" s="4">
        <v>285</v>
      </c>
      <c r="J19" s="3">
        <v>-0.007</v>
      </c>
      <c r="K19" s="3">
        <v>0.04</v>
      </c>
      <c r="L19" s="40">
        <v>96602</v>
      </c>
      <c r="M19" s="40">
        <v>96602</v>
      </c>
      <c r="N19" s="13">
        <v>2285118.25</v>
      </c>
      <c r="O19" s="14">
        <f t="shared" si="2"/>
        <v>1.8187763368482135</v>
      </c>
      <c r="P19" s="5">
        <v>7778</v>
      </c>
      <c r="Q19" s="5">
        <v>8645</v>
      </c>
      <c r="R19" s="5">
        <v>186335</v>
      </c>
      <c r="S19" s="5">
        <v>49838</v>
      </c>
      <c r="T19" s="5"/>
    </row>
    <row r="20" spans="1:21" s="26" customFormat="1" ht="11.25">
      <c r="A20" s="26" t="s">
        <v>28</v>
      </c>
      <c r="B20" s="5">
        <v>58145320</v>
      </c>
      <c r="C20" s="12">
        <v>-0.00019</v>
      </c>
      <c r="D20" s="38">
        <f t="shared" si="0"/>
        <v>58.14532</v>
      </c>
      <c r="E20" s="2">
        <v>25.09</v>
      </c>
      <c r="F20" s="1">
        <f t="shared" si="1"/>
        <v>0.4315050635201595</v>
      </c>
      <c r="G20" s="3">
        <v>0.068</v>
      </c>
      <c r="H20" s="39">
        <v>31000</v>
      </c>
      <c r="I20" s="4">
        <v>2399</v>
      </c>
      <c r="J20" s="3">
        <v>0</v>
      </c>
      <c r="K20" s="3">
        <v>0.036</v>
      </c>
      <c r="L20" s="40">
        <v>487700</v>
      </c>
      <c r="M20" s="40">
        <v>487700</v>
      </c>
      <c r="N20" s="13">
        <v>34844049.195</v>
      </c>
      <c r="O20" s="14">
        <f t="shared" si="2"/>
        <v>1.668730280875153</v>
      </c>
      <c r="P20" s="5">
        <v>633244</v>
      </c>
      <c r="Q20" s="5">
        <v>132817</v>
      </c>
      <c r="R20" s="5">
        <v>2515501</v>
      </c>
      <c r="S20" s="5">
        <v>267088</v>
      </c>
      <c r="T20" s="5"/>
      <c r="U20" s="5"/>
    </row>
    <row r="21" spans="1:20" s="26" customFormat="1" ht="11.25">
      <c r="A21" s="26" t="s">
        <v>54</v>
      </c>
      <c r="B21" s="5">
        <v>2245423</v>
      </c>
      <c r="C21" s="12">
        <v>-0.00629</v>
      </c>
      <c r="D21" s="38">
        <f t="shared" si="0"/>
        <v>2.245423</v>
      </c>
      <c r="E21" s="2">
        <v>1.169</v>
      </c>
      <c r="F21" s="1">
        <f t="shared" si="1"/>
        <v>0.5206146013468286</v>
      </c>
      <c r="G21" s="3">
        <v>0.055</v>
      </c>
      <c r="H21" s="39">
        <v>18500</v>
      </c>
      <c r="I21" s="4">
        <v>33.9</v>
      </c>
      <c r="J21" s="3">
        <v>-0.004</v>
      </c>
      <c r="K21" s="3">
        <v>0.158</v>
      </c>
      <c r="L21" s="40">
        <v>69675</v>
      </c>
      <c r="M21" s="40">
        <v>69675</v>
      </c>
      <c r="N21" s="13">
        <v>902306.31</v>
      </c>
      <c r="O21" s="14">
        <f t="shared" si="2"/>
        <v>2.4885374014507335</v>
      </c>
      <c r="P21" s="5">
        <v>7</v>
      </c>
      <c r="Q21" s="5">
        <v>1050</v>
      </c>
      <c r="R21" s="5">
        <v>32817</v>
      </c>
      <c r="S21" s="5">
        <v>6919</v>
      </c>
      <c r="T21" s="5"/>
    </row>
    <row r="22" spans="1:20" s="26" customFormat="1" ht="11.25">
      <c r="A22" s="26" t="s">
        <v>51</v>
      </c>
      <c r="B22" s="5">
        <v>3565205</v>
      </c>
      <c r="C22" s="12">
        <v>-0.00284</v>
      </c>
      <c r="D22" s="38">
        <f t="shared" si="0"/>
        <v>3.565205</v>
      </c>
      <c r="E22" s="2">
        <v>1.601</v>
      </c>
      <c r="F22" s="1">
        <f t="shared" si="1"/>
        <v>0.4490625363758886</v>
      </c>
      <c r="G22" s="3">
        <v>0.048</v>
      </c>
      <c r="H22" s="39">
        <v>18400</v>
      </c>
      <c r="I22" s="4">
        <v>48.75</v>
      </c>
      <c r="J22" s="3">
        <v>0.051</v>
      </c>
      <c r="K22" s="3">
        <v>0.11</v>
      </c>
      <c r="L22" s="40">
        <v>80715</v>
      </c>
      <c r="M22" s="40">
        <v>71301</v>
      </c>
      <c r="N22" s="13">
        <v>1753357</v>
      </c>
      <c r="O22" s="14">
        <f t="shared" si="2"/>
        <v>2.033359435642599</v>
      </c>
      <c r="P22" s="5">
        <v>1241</v>
      </c>
      <c r="Q22" s="5">
        <v>7753</v>
      </c>
      <c r="R22" s="5">
        <v>21637</v>
      </c>
      <c r="S22" s="5">
        <v>9484</v>
      </c>
      <c r="T22" s="5"/>
    </row>
    <row r="23" spans="1:20" s="26" customFormat="1" ht="11.25">
      <c r="A23" s="26" t="s">
        <v>33</v>
      </c>
      <c r="B23" s="5">
        <v>16645313</v>
      </c>
      <c r="C23" s="12">
        <v>0.00436</v>
      </c>
      <c r="D23" s="38">
        <f t="shared" si="0"/>
        <v>16.645313</v>
      </c>
      <c r="E23" s="2">
        <v>7.7</v>
      </c>
      <c r="F23" s="1">
        <f t="shared" si="1"/>
        <v>0.46259268299730977</v>
      </c>
      <c r="G23" s="3">
        <v>0.046</v>
      </c>
      <c r="H23" s="39">
        <v>41300</v>
      </c>
      <c r="I23" s="4">
        <v>909.5</v>
      </c>
      <c r="J23" s="3">
        <v>0.021</v>
      </c>
      <c r="K23" s="3">
        <v>0.026</v>
      </c>
      <c r="L23" s="40">
        <v>135470</v>
      </c>
      <c r="M23" s="48" t="s">
        <v>101</v>
      </c>
      <c r="N23" s="13">
        <v>8546089</v>
      </c>
      <c r="O23" s="14">
        <f t="shared" si="2"/>
        <v>1.9477111694015825</v>
      </c>
      <c r="P23" s="5">
        <v>79848</v>
      </c>
      <c r="Q23" s="5">
        <v>131475</v>
      </c>
      <c r="R23" s="5">
        <v>505540</v>
      </c>
      <c r="S23" s="5">
        <v>97300</v>
      </c>
      <c r="T23" s="5"/>
    </row>
    <row r="24" spans="1:20" s="26" customFormat="1" ht="11.25">
      <c r="A24" s="26" t="s">
        <v>47</v>
      </c>
      <c r="B24" s="5">
        <v>4644457</v>
      </c>
      <c r="C24" s="12">
        <v>0.0035</v>
      </c>
      <c r="D24" s="38">
        <f t="shared" si="0"/>
        <v>4.644457</v>
      </c>
      <c r="E24" s="2">
        <v>2.59</v>
      </c>
      <c r="F24" s="1">
        <f t="shared" si="1"/>
        <v>0.5576539948588177</v>
      </c>
      <c r="G24" s="3">
        <v>0.025</v>
      </c>
      <c r="H24" s="39">
        <v>57500</v>
      </c>
      <c r="I24" s="4">
        <v>481.1</v>
      </c>
      <c r="J24" s="3">
        <v>0.028</v>
      </c>
      <c r="K24" s="3">
        <v>0.036</v>
      </c>
      <c r="L24" s="40">
        <v>92946</v>
      </c>
      <c r="M24" s="40">
        <v>72033</v>
      </c>
      <c r="N24" s="13">
        <v>2679969.6249999995</v>
      </c>
      <c r="O24" s="14">
        <f t="shared" si="2"/>
        <v>1.7330259853225018</v>
      </c>
      <c r="P24" s="5">
        <v>17385</v>
      </c>
      <c r="Q24" s="5">
        <v>24470</v>
      </c>
      <c r="R24" s="5">
        <v>129195</v>
      </c>
      <c r="S24" s="5">
        <v>53008</v>
      </c>
      <c r="T24" s="5"/>
    </row>
    <row r="25" spans="1:20" s="26" customFormat="1" ht="11.25">
      <c r="A25" s="26" t="s">
        <v>32</v>
      </c>
      <c r="B25" s="5">
        <v>38500696</v>
      </c>
      <c r="C25" s="12">
        <v>-0.00045</v>
      </c>
      <c r="D25" s="38">
        <f t="shared" si="0"/>
        <v>38.500696</v>
      </c>
      <c r="E25" s="2">
        <v>16.95</v>
      </c>
      <c r="F25" s="1">
        <f t="shared" si="1"/>
        <v>0.44025178142234106</v>
      </c>
      <c r="G25" s="3">
        <v>0.097</v>
      </c>
      <c r="H25" s="39">
        <v>17800</v>
      </c>
      <c r="I25" s="4">
        <v>567.4</v>
      </c>
      <c r="J25" s="3">
        <v>0.053</v>
      </c>
      <c r="K25" s="3">
        <v>0.043</v>
      </c>
      <c r="L25" s="40">
        <v>423997</v>
      </c>
      <c r="M25" s="40">
        <v>295356</v>
      </c>
      <c r="N25" s="13">
        <v>15096962</v>
      </c>
      <c r="O25" s="14">
        <f t="shared" si="2"/>
        <v>2.550228052504868</v>
      </c>
      <c r="P25" s="5">
        <v>68137</v>
      </c>
      <c r="Q25" s="5">
        <v>60814</v>
      </c>
      <c r="R25" s="5">
        <v>293305</v>
      </c>
      <c r="S25" s="5">
        <v>78973</v>
      </c>
      <c r="T25" s="5"/>
    </row>
    <row r="26" spans="1:20" s="26" customFormat="1" ht="11.25">
      <c r="A26" s="26" t="s">
        <v>37</v>
      </c>
      <c r="B26" s="5">
        <v>10676910</v>
      </c>
      <c r="C26" s="12">
        <v>0.00305</v>
      </c>
      <c r="D26" s="38">
        <f t="shared" si="0"/>
        <v>10.67691</v>
      </c>
      <c r="E26" s="2">
        <v>5.64</v>
      </c>
      <c r="F26" s="1">
        <f t="shared" si="1"/>
        <v>0.5282427219111148</v>
      </c>
      <c r="G26" s="3">
        <v>0.076</v>
      </c>
      <c r="H26" s="39">
        <v>22000</v>
      </c>
      <c r="I26" s="4">
        <v>255.5</v>
      </c>
      <c r="J26" s="3">
        <v>0.009</v>
      </c>
      <c r="K26" s="3">
        <v>0.029</v>
      </c>
      <c r="L26" s="40">
        <v>82900</v>
      </c>
      <c r="M26" s="40">
        <v>71294</v>
      </c>
      <c r="N26" s="13">
        <v>5726574</v>
      </c>
      <c r="O26" s="14">
        <f t="shared" si="2"/>
        <v>1.8644498438333286</v>
      </c>
      <c r="P26" s="5">
        <v>48140</v>
      </c>
      <c r="Q26" s="5">
        <v>18323</v>
      </c>
      <c r="R26" s="5">
        <v>201816</v>
      </c>
      <c r="S26" s="5">
        <v>74790</v>
      </c>
      <c r="T26" s="5"/>
    </row>
    <row r="27" spans="1:20" s="26" customFormat="1" ht="11.25">
      <c r="A27" s="26" t="s">
        <v>39</v>
      </c>
      <c r="B27" s="5">
        <v>22246862</v>
      </c>
      <c r="C27" s="12">
        <v>-0.00136</v>
      </c>
      <c r="D27" s="38">
        <f t="shared" si="0"/>
        <v>22.246862</v>
      </c>
      <c r="E27" s="2">
        <v>9.32</v>
      </c>
      <c r="F27" s="1">
        <f t="shared" si="1"/>
        <v>0.41893548851968426</v>
      </c>
      <c r="G27" s="3">
        <v>0.036</v>
      </c>
      <c r="H27" s="39">
        <v>12500</v>
      </c>
      <c r="I27" s="4">
        <v>213.9</v>
      </c>
      <c r="J27" s="3">
        <v>0.08</v>
      </c>
      <c r="K27" s="3">
        <v>0.078</v>
      </c>
      <c r="L27" s="40">
        <v>198817</v>
      </c>
      <c r="M27" s="40">
        <v>60043</v>
      </c>
      <c r="N27" s="13">
        <v>4911895.47</v>
      </c>
      <c r="O27" s="14">
        <f t="shared" si="2"/>
        <v>4.529180666786462</v>
      </c>
      <c r="P27" s="5">
        <v>19411</v>
      </c>
      <c r="Q27" s="5">
        <v>3435</v>
      </c>
      <c r="R27" s="5">
        <v>315657</v>
      </c>
      <c r="S27" s="5">
        <v>49075</v>
      </c>
      <c r="T27" s="5"/>
    </row>
    <row r="28" spans="1:20" s="26" customFormat="1" ht="11.25">
      <c r="A28" s="26" t="s">
        <v>30</v>
      </c>
      <c r="B28" s="5">
        <v>140702096</v>
      </c>
      <c r="C28" s="12">
        <v>-0.00474</v>
      </c>
      <c r="D28" s="38">
        <f t="shared" si="0"/>
        <v>140.702096</v>
      </c>
      <c r="E28" s="2">
        <v>75.7</v>
      </c>
      <c r="F28" s="1">
        <f t="shared" si="1"/>
        <v>0.538016150093457</v>
      </c>
      <c r="G28" s="3">
        <v>0.062</v>
      </c>
      <c r="H28" s="39">
        <v>15800</v>
      </c>
      <c r="I28" s="4">
        <v>1757</v>
      </c>
      <c r="J28" s="3">
        <v>0.06</v>
      </c>
      <c r="K28" s="3">
        <v>0.139</v>
      </c>
      <c r="L28" s="40">
        <v>933000</v>
      </c>
      <c r="M28" s="40">
        <v>754984</v>
      </c>
      <c r="N28" s="13">
        <v>33502739.925841007</v>
      </c>
      <c r="O28" s="14">
        <f t="shared" si="2"/>
        <v>4.199719077050024</v>
      </c>
      <c r="P28" s="5">
        <v>13250</v>
      </c>
      <c r="Q28" s="5">
        <v>188902</v>
      </c>
      <c r="R28" s="5">
        <v>2373029</v>
      </c>
      <c r="S28" s="5">
        <v>372440</v>
      </c>
      <c r="T28" s="5"/>
    </row>
    <row r="29" spans="1:20" s="26" customFormat="1" ht="11.25">
      <c r="A29" s="26" t="s">
        <v>104</v>
      </c>
      <c r="B29" s="5">
        <v>5455407</v>
      </c>
      <c r="C29" s="12">
        <v>0.00143</v>
      </c>
      <c r="D29" s="38">
        <f t="shared" si="0"/>
        <v>5.455407</v>
      </c>
      <c r="E29" s="2">
        <v>2.692</v>
      </c>
      <c r="F29" s="1">
        <f t="shared" si="1"/>
        <v>0.4934553920541584</v>
      </c>
      <c r="G29" s="3">
        <v>0.074</v>
      </c>
      <c r="H29" s="39">
        <v>22600</v>
      </c>
      <c r="I29" s="4">
        <v>100.6</v>
      </c>
      <c r="J29" s="3">
        <v>0.07</v>
      </c>
      <c r="K29" s="3">
        <v>0.047</v>
      </c>
      <c r="L29" s="40">
        <v>43761</v>
      </c>
      <c r="M29" s="40">
        <v>38085</v>
      </c>
      <c r="N29" s="13">
        <v>1596343</v>
      </c>
      <c r="O29" s="14">
        <f t="shared" si="2"/>
        <v>3.4174403621276883</v>
      </c>
      <c r="P29" s="5">
        <v>26314</v>
      </c>
      <c r="Q29" s="5">
        <v>2899</v>
      </c>
      <c r="R29" s="5">
        <v>59700</v>
      </c>
      <c r="S29" s="5">
        <v>29394</v>
      </c>
      <c r="T29" s="5"/>
    </row>
    <row r="30" spans="1:20" s="26" customFormat="1" ht="11.25">
      <c r="A30" s="26" t="s">
        <v>53</v>
      </c>
      <c r="B30" s="5">
        <v>2007711</v>
      </c>
      <c r="C30" s="12">
        <v>-0.00088</v>
      </c>
      <c r="D30" s="38">
        <f t="shared" si="0"/>
        <v>2.007711</v>
      </c>
      <c r="E30" s="2">
        <v>0.92</v>
      </c>
      <c r="F30" s="1">
        <f t="shared" si="1"/>
        <v>0.4582332815828573</v>
      </c>
      <c r="G30" s="3">
        <v>0.067</v>
      </c>
      <c r="H30" s="39">
        <v>30800</v>
      </c>
      <c r="I30" s="4">
        <v>57.01</v>
      </c>
      <c r="J30" s="3">
        <v>0.045</v>
      </c>
      <c r="K30" s="3">
        <v>0.06</v>
      </c>
      <c r="L30" s="40">
        <v>38562</v>
      </c>
      <c r="M30" s="40">
        <v>38562</v>
      </c>
      <c r="N30" s="13">
        <v>1116456</v>
      </c>
      <c r="O30" s="14">
        <f t="shared" si="2"/>
        <v>1.7982894086287324</v>
      </c>
      <c r="P30" s="5">
        <v>21876</v>
      </c>
      <c r="Q30" s="5">
        <v>2563</v>
      </c>
      <c r="R30" s="5">
        <v>66916</v>
      </c>
      <c r="S30" s="5">
        <v>10103</v>
      </c>
      <c r="T30" s="5"/>
    </row>
    <row r="31" spans="1:20" s="26" customFormat="1" ht="11.25">
      <c r="A31" s="26" t="s">
        <v>31</v>
      </c>
      <c r="B31" s="5">
        <v>40491052</v>
      </c>
      <c r="C31" s="12">
        <v>0.00096</v>
      </c>
      <c r="D31" s="38">
        <f t="shared" si="0"/>
        <v>40.491052</v>
      </c>
      <c r="E31" s="2">
        <v>22.79</v>
      </c>
      <c r="F31" s="1">
        <f t="shared" si="1"/>
        <v>0.5628404023684047</v>
      </c>
      <c r="G31" s="3">
        <v>0.109</v>
      </c>
      <c r="H31" s="39">
        <v>34100</v>
      </c>
      <c r="I31" s="4">
        <v>1683</v>
      </c>
      <c r="J31" s="3">
        <v>0.013</v>
      </c>
      <c r="K31" s="3">
        <v>0.044</v>
      </c>
      <c r="L31" s="40">
        <v>681224</v>
      </c>
      <c r="M31" s="40">
        <v>681224</v>
      </c>
      <c r="N31" s="13">
        <v>26431554</v>
      </c>
      <c r="O31" s="14">
        <f t="shared" si="2"/>
        <v>1.531920975966831</v>
      </c>
      <c r="P31" s="5">
        <v>230155</v>
      </c>
      <c r="Q31" s="5">
        <v>153689</v>
      </c>
      <c r="R31" s="5">
        <v>1614836</v>
      </c>
      <c r="S31" s="5">
        <v>479505</v>
      </c>
      <c r="T31" s="5"/>
    </row>
    <row r="32" spans="1:20" s="26" customFormat="1" ht="11.25">
      <c r="A32" s="26" t="s">
        <v>40</v>
      </c>
      <c r="B32" s="5">
        <v>9045389</v>
      </c>
      <c r="C32" s="12">
        <v>0.00157</v>
      </c>
      <c r="D32" s="38">
        <f t="shared" si="0"/>
        <v>9.045389</v>
      </c>
      <c r="E32" s="2">
        <v>4.9</v>
      </c>
      <c r="F32" s="1">
        <f t="shared" si="1"/>
        <v>0.5417124680873316</v>
      </c>
      <c r="G32" s="3">
        <v>0.062</v>
      </c>
      <c r="H32" s="39">
        <v>39600</v>
      </c>
      <c r="I32" s="4">
        <v>512.9</v>
      </c>
      <c r="J32" s="3">
        <v>0.009</v>
      </c>
      <c r="K32" s="3">
        <v>0.016</v>
      </c>
      <c r="L32" s="40">
        <v>425300</v>
      </c>
      <c r="M32" s="40">
        <v>139300</v>
      </c>
      <c r="N32" s="13">
        <v>4762538</v>
      </c>
      <c r="O32" s="14">
        <f t="shared" si="2"/>
        <v>1.8992791238621087</v>
      </c>
      <c r="P32" s="5">
        <v>151172</v>
      </c>
      <c r="Q32" s="5">
        <v>145901</v>
      </c>
      <c r="R32" s="5">
        <v>306799</v>
      </c>
      <c r="S32" s="5">
        <v>51923</v>
      </c>
      <c r="T32" s="5"/>
    </row>
    <row r="33" spans="1:20" s="26" customFormat="1" ht="11.25">
      <c r="A33" s="26" t="s">
        <v>43</v>
      </c>
      <c r="B33" s="5">
        <v>7581520</v>
      </c>
      <c r="C33" s="12">
        <v>0.00329</v>
      </c>
      <c r="D33" s="38">
        <f t="shared" si="0"/>
        <v>7.58152</v>
      </c>
      <c r="E33" s="2">
        <v>4.04</v>
      </c>
      <c r="F33" s="1">
        <f t="shared" si="1"/>
        <v>0.5328746742078105</v>
      </c>
      <c r="G33" s="3">
        <v>0.026</v>
      </c>
      <c r="H33" s="39">
        <v>40900</v>
      </c>
      <c r="I33" s="4">
        <v>492.6</v>
      </c>
      <c r="J33" s="3">
        <v>0.02</v>
      </c>
      <c r="K33" s="3">
        <v>0.024</v>
      </c>
      <c r="L33" s="40">
        <v>71298</v>
      </c>
      <c r="M33" s="40">
        <v>71298</v>
      </c>
      <c r="N33" s="13">
        <v>4307222</v>
      </c>
      <c r="O33" s="14">
        <f t="shared" si="2"/>
        <v>1.7601878890848905</v>
      </c>
      <c r="P33" s="5">
        <v>93074</v>
      </c>
      <c r="Q33" s="5">
        <v>22952</v>
      </c>
      <c r="R33" s="5">
        <v>284688</v>
      </c>
      <c r="S33" s="5">
        <v>30729</v>
      </c>
      <c r="T33" s="5"/>
    </row>
    <row r="34" spans="1:20" s="26" customFormat="1" ht="11.25">
      <c r="A34" s="26" t="s">
        <v>34</v>
      </c>
      <c r="B34" s="5">
        <v>71892808</v>
      </c>
      <c r="C34" s="12">
        <v>0.01013</v>
      </c>
      <c r="D34" s="38">
        <f t="shared" si="0"/>
        <v>71.892808</v>
      </c>
      <c r="E34" s="2">
        <v>23.21</v>
      </c>
      <c r="F34" s="1">
        <f t="shared" si="1"/>
        <v>0.32284175073534477</v>
      </c>
      <c r="G34" s="3">
        <v>0.079</v>
      </c>
      <c r="H34" s="39">
        <v>12900</v>
      </c>
      <c r="I34" s="4">
        <v>798.9</v>
      </c>
      <c r="J34" s="3">
        <v>0.045</v>
      </c>
      <c r="K34" s="3">
        <v>0.102</v>
      </c>
      <c r="L34" s="40">
        <v>426951</v>
      </c>
      <c r="M34" s="40" t="s">
        <v>101</v>
      </c>
      <c r="N34" s="13">
        <v>9587858</v>
      </c>
      <c r="O34" s="14">
        <f t="shared" si="2"/>
        <v>7.498317976757686</v>
      </c>
      <c r="P34" s="5">
        <v>94162</v>
      </c>
      <c r="Q34" s="5">
        <v>49552</v>
      </c>
      <c r="R34" s="5">
        <v>334375</v>
      </c>
      <c r="S34" s="5">
        <v>263997</v>
      </c>
      <c r="T34" s="5"/>
    </row>
    <row r="35" spans="1:20" s="26" customFormat="1" ht="11.25">
      <c r="A35" s="26" t="s">
        <v>35</v>
      </c>
      <c r="B35" s="5">
        <v>45994288</v>
      </c>
      <c r="C35" s="12">
        <v>-0.00651</v>
      </c>
      <c r="D35" s="38">
        <f t="shared" si="0"/>
        <v>45.994288</v>
      </c>
      <c r="E35" s="2">
        <v>21.71</v>
      </c>
      <c r="F35" s="1">
        <f t="shared" si="1"/>
        <v>0.4720151337052984</v>
      </c>
      <c r="G35" s="3">
        <v>0.021</v>
      </c>
      <c r="H35" s="39">
        <v>7800</v>
      </c>
      <c r="I35" s="4">
        <v>198</v>
      </c>
      <c r="J35" s="3">
        <v>0.053</v>
      </c>
      <c r="K35" s="3">
        <v>0.25</v>
      </c>
      <c r="L35" s="40">
        <v>169422</v>
      </c>
      <c r="M35" s="40">
        <v>165611</v>
      </c>
      <c r="N35" s="13">
        <v>7486359</v>
      </c>
      <c r="O35" s="14">
        <f t="shared" si="2"/>
        <v>6.143745978519064</v>
      </c>
      <c r="P35" s="5">
        <v>4496</v>
      </c>
      <c r="Q35" s="5">
        <v>9095</v>
      </c>
      <c r="R35" s="5">
        <v>225000</v>
      </c>
      <c r="S35" s="5">
        <v>96800</v>
      </c>
      <c r="T35" s="5"/>
    </row>
    <row r="36" spans="1:20" s="26" customFormat="1" ht="11.25">
      <c r="A36" s="26" t="s">
        <v>29</v>
      </c>
      <c r="B36" s="5">
        <v>60943912</v>
      </c>
      <c r="C36" s="12">
        <v>0.00276</v>
      </c>
      <c r="D36" s="38">
        <f t="shared" si="0"/>
        <v>60.943912</v>
      </c>
      <c r="E36" s="2">
        <v>31.2</v>
      </c>
      <c r="F36" s="1">
        <f t="shared" si="1"/>
        <v>0.5119461317153385</v>
      </c>
      <c r="G36" s="3">
        <v>0.055</v>
      </c>
      <c r="H36" s="39">
        <v>37400</v>
      </c>
      <c r="I36" s="4">
        <v>2787</v>
      </c>
      <c r="J36" s="3">
        <v>0.011</v>
      </c>
      <c r="K36" s="3">
        <v>0.038</v>
      </c>
      <c r="L36" s="40">
        <v>398366</v>
      </c>
      <c r="M36" s="40">
        <v>398366</v>
      </c>
      <c r="N36" s="13">
        <v>34286235.699999996</v>
      </c>
      <c r="O36" s="14">
        <f t="shared" si="2"/>
        <v>1.7775037345379974</v>
      </c>
      <c r="P36" s="5">
        <v>825717</v>
      </c>
      <c r="Q36" s="5">
        <v>561097</v>
      </c>
      <c r="R36" s="5">
        <v>2404007</v>
      </c>
      <c r="S36" s="5">
        <v>392468</v>
      </c>
      <c r="T36" s="5"/>
    </row>
    <row r="37" spans="1:20" s="26" customFormat="1" ht="11.25">
      <c r="A37" s="26" t="s">
        <v>49</v>
      </c>
      <c r="B37" s="5">
        <v>27345026</v>
      </c>
      <c r="C37" s="12">
        <v>0.00965</v>
      </c>
      <c r="D37" s="38">
        <f t="shared" si="0"/>
        <v>27.345026</v>
      </c>
      <c r="E37" s="15">
        <v>15.28</v>
      </c>
      <c r="F37" s="1">
        <f t="shared" si="1"/>
        <v>0.5587853527731149</v>
      </c>
      <c r="G37" s="16">
        <v>0.009</v>
      </c>
      <c r="H37" s="17">
        <v>2700</v>
      </c>
      <c r="I37" s="18">
        <v>26.62</v>
      </c>
      <c r="J37" s="16">
        <v>0.083</v>
      </c>
      <c r="K37" s="16">
        <v>0.135</v>
      </c>
      <c r="L37" s="5">
        <v>86496</v>
      </c>
      <c r="M37" s="5">
        <v>75511</v>
      </c>
      <c r="N37" s="13">
        <v>2367371.579628452</v>
      </c>
      <c r="O37" s="14">
        <f t="shared" si="2"/>
        <v>11.55079592714029</v>
      </c>
      <c r="P37" s="5">
        <v>0</v>
      </c>
      <c r="Q37" s="5">
        <v>481</v>
      </c>
      <c r="R37" s="5">
        <v>50000</v>
      </c>
      <c r="S37" s="5">
        <v>33278</v>
      </c>
      <c r="T37" s="5"/>
    </row>
    <row r="38" spans="1:20" s="26" customFormat="1" ht="13.5" thickBot="1">
      <c r="A38" s="20"/>
      <c r="B38" s="6"/>
      <c r="C38" s="6"/>
      <c r="D38" s="38" t="s">
        <v>98</v>
      </c>
      <c r="E38" s="6"/>
      <c r="F38" s="1"/>
      <c r="G38" s="6"/>
      <c r="H38" s="6"/>
      <c r="I38" s="6"/>
      <c r="J38" s="19"/>
      <c r="K38" s="19"/>
      <c r="L38" s="6"/>
      <c r="M38" s="6"/>
      <c r="N38" s="58">
        <f>SUM(N7:N37)</f>
        <v>318906632.90804404</v>
      </c>
      <c r="O38" s="6"/>
      <c r="P38" s="20"/>
      <c r="Q38" s="24"/>
      <c r="R38" s="20"/>
      <c r="T38" s="5"/>
    </row>
    <row r="39" spans="1:20" s="26" customFormat="1" ht="12" thickTop="1">
      <c r="A39" s="37" t="s">
        <v>56</v>
      </c>
      <c r="B39" s="7"/>
      <c r="C39" s="7"/>
      <c r="D39" s="38" t="s">
        <v>98</v>
      </c>
      <c r="E39" s="7"/>
      <c r="F39" s="1"/>
      <c r="G39" s="7"/>
      <c r="H39" s="7"/>
      <c r="I39" s="7"/>
      <c r="J39" s="21"/>
      <c r="K39" s="21"/>
      <c r="L39" s="7"/>
      <c r="M39" s="7"/>
      <c r="N39" s="49"/>
      <c r="O39" s="14"/>
      <c r="P39" s="5"/>
      <c r="Q39" s="5"/>
      <c r="R39" s="5"/>
      <c r="S39" s="5"/>
      <c r="T39" s="5"/>
    </row>
    <row r="40" spans="1:20" s="26" customFormat="1" ht="11.25">
      <c r="A40" s="26" t="s">
        <v>60</v>
      </c>
      <c r="B40" s="5">
        <v>21007310</v>
      </c>
      <c r="C40" s="12">
        <v>0.01221</v>
      </c>
      <c r="D40" s="38">
        <f aca="true" t="shared" si="3" ref="D40:D53">B40/1000000</f>
        <v>21.00731</v>
      </c>
      <c r="E40" s="15">
        <v>11.21</v>
      </c>
      <c r="F40" s="1">
        <f aca="true" t="shared" si="4" ref="F40:F53">E40/D40</f>
        <v>0.5336237719155856</v>
      </c>
      <c r="G40" s="16">
        <v>0.045</v>
      </c>
      <c r="H40" s="17">
        <v>39300</v>
      </c>
      <c r="I40" s="18">
        <v>1069</v>
      </c>
      <c r="J40" s="16">
        <v>0.025</v>
      </c>
      <c r="K40" s="16">
        <v>0.047</v>
      </c>
      <c r="L40" s="5">
        <v>812972</v>
      </c>
      <c r="M40" s="5">
        <v>341448</v>
      </c>
      <c r="N40" s="40">
        <v>14117453</v>
      </c>
      <c r="O40" s="14">
        <f aca="true" t="shared" si="5" ref="O40:O53">B40/N40</f>
        <v>1.4880382459923898</v>
      </c>
      <c r="P40" s="5">
        <v>114940</v>
      </c>
      <c r="Q40" s="5">
        <v>495185</v>
      </c>
      <c r="R40" s="5">
        <v>636965</v>
      </c>
      <c r="S40" s="5">
        <v>413017</v>
      </c>
      <c r="T40" s="5"/>
    </row>
    <row r="41" spans="1:20" s="26" customFormat="1" ht="11.25">
      <c r="A41" s="26" t="s">
        <v>58</v>
      </c>
      <c r="B41" s="5">
        <v>1330044544</v>
      </c>
      <c r="C41" s="12">
        <v>0.00629</v>
      </c>
      <c r="D41" s="38">
        <f t="shared" si="3"/>
        <v>1330.044544</v>
      </c>
      <c r="E41" s="15">
        <v>807.7</v>
      </c>
      <c r="F41" s="1">
        <f t="shared" si="4"/>
        <v>0.6072728944633</v>
      </c>
      <c r="G41" s="16">
        <v>0.04</v>
      </c>
      <c r="H41" s="17">
        <v>6100</v>
      </c>
      <c r="I41" s="18">
        <v>4222</v>
      </c>
      <c r="J41" s="16">
        <v>0.098</v>
      </c>
      <c r="K41" s="16">
        <v>0.06</v>
      </c>
      <c r="L41" s="5">
        <v>1930544</v>
      </c>
      <c r="M41" s="5">
        <v>1575571</v>
      </c>
      <c r="N41" s="13">
        <v>47391056</v>
      </c>
      <c r="O41" s="14">
        <f t="shared" si="5"/>
        <v>28.065307175261086</v>
      </c>
      <c r="P41" s="5">
        <v>5542585</v>
      </c>
      <c r="Q41" s="5">
        <v>683936</v>
      </c>
      <c r="R41" s="5">
        <v>5685582</v>
      </c>
      <c r="S41" s="5">
        <v>3481800</v>
      </c>
      <c r="T41" s="5"/>
    </row>
    <row r="42" spans="1:20" s="26" customFormat="1" ht="11.25">
      <c r="A42" s="26" t="s">
        <v>69</v>
      </c>
      <c r="B42" s="5">
        <v>7018636</v>
      </c>
      <c r="C42" s="12">
        <v>0.00532</v>
      </c>
      <c r="D42" s="38">
        <f t="shared" si="3"/>
        <v>7.018636</v>
      </c>
      <c r="E42" s="15">
        <v>3.67</v>
      </c>
      <c r="F42" s="1">
        <f t="shared" si="4"/>
        <v>0.522893622065598</v>
      </c>
      <c r="G42" s="16">
        <v>0.035</v>
      </c>
      <c r="H42" s="17">
        <v>45300</v>
      </c>
      <c r="I42" s="18">
        <v>223.8</v>
      </c>
      <c r="J42" s="16">
        <v>0.028</v>
      </c>
      <c r="K42" s="16">
        <v>0.045</v>
      </c>
      <c r="L42" s="5">
        <v>2009</v>
      </c>
      <c r="M42" s="5">
        <v>2009</v>
      </c>
      <c r="N42" s="13">
        <v>520550</v>
      </c>
      <c r="O42" s="14">
        <f t="shared" si="5"/>
        <v>13.483115935068678</v>
      </c>
      <c r="P42" s="5">
        <v>48773</v>
      </c>
      <c r="Q42" s="5">
        <v>57088</v>
      </c>
      <c r="R42" s="5">
        <v>31146</v>
      </c>
      <c r="S42" s="5">
        <v>12998</v>
      </c>
      <c r="T42" s="5"/>
    </row>
    <row r="43" spans="1:20" s="26" customFormat="1" ht="11.25">
      <c r="A43" s="26" t="s">
        <v>59</v>
      </c>
      <c r="B43" s="5">
        <v>1147995904</v>
      </c>
      <c r="C43" s="12">
        <v>0.01578</v>
      </c>
      <c r="D43" s="38">
        <f t="shared" si="3"/>
        <v>1147.995904</v>
      </c>
      <c r="E43" s="15">
        <v>523.5</v>
      </c>
      <c r="F43" s="1">
        <f t="shared" si="4"/>
        <v>0.45601207998735155</v>
      </c>
      <c r="G43" s="16">
        <v>0.068</v>
      </c>
      <c r="H43" s="17">
        <v>2900</v>
      </c>
      <c r="I43" s="18">
        <v>1237</v>
      </c>
      <c r="J43" s="16">
        <v>0.073</v>
      </c>
      <c r="K43" s="16">
        <v>0.078</v>
      </c>
      <c r="L43" s="5">
        <v>3316452</v>
      </c>
      <c r="M43" s="40" t="s">
        <v>101</v>
      </c>
      <c r="N43" s="13">
        <v>18253764</v>
      </c>
      <c r="O43" s="14">
        <f t="shared" si="5"/>
        <v>62.89091411502855</v>
      </c>
      <c r="P43" s="5">
        <v>490213</v>
      </c>
      <c r="Q43" s="5">
        <v>87368</v>
      </c>
      <c r="R43" s="5">
        <v>1493002</v>
      </c>
      <c r="S43" s="5">
        <v>481677</v>
      </c>
      <c r="T43" s="5"/>
    </row>
    <row r="44" spans="1:20" s="26" customFormat="1" ht="11.25">
      <c r="A44" s="26" t="s">
        <v>63</v>
      </c>
      <c r="B44" s="5">
        <v>237512352</v>
      </c>
      <c r="C44" s="12">
        <v>0.01175</v>
      </c>
      <c r="D44" s="38">
        <f t="shared" si="3"/>
        <v>237.512352</v>
      </c>
      <c r="E44" s="15">
        <v>112</v>
      </c>
      <c r="F44" s="1">
        <f t="shared" si="4"/>
        <v>0.47155442256746294</v>
      </c>
      <c r="G44" s="16">
        <v>0.082</v>
      </c>
      <c r="H44" s="17">
        <v>3900</v>
      </c>
      <c r="I44" s="18">
        <v>496.8</v>
      </c>
      <c r="J44" s="16">
        <v>0.059</v>
      </c>
      <c r="K44" s="16">
        <v>0.105</v>
      </c>
      <c r="L44" s="5">
        <v>391009</v>
      </c>
      <c r="M44" s="5">
        <v>216714</v>
      </c>
      <c r="N44" s="13">
        <v>8080198</v>
      </c>
      <c r="O44" s="14">
        <f t="shared" si="5"/>
        <v>29.394372761657575</v>
      </c>
      <c r="P44" s="5">
        <v>232401</v>
      </c>
      <c r="Q44" s="5">
        <v>28205</v>
      </c>
      <c r="R44" s="5">
        <v>72170</v>
      </c>
      <c r="S44" s="5">
        <v>359642</v>
      </c>
      <c r="T44" s="5"/>
    </row>
    <row r="45" spans="1:20" s="26" customFormat="1" ht="11.25">
      <c r="A45" s="26" t="s">
        <v>57</v>
      </c>
      <c r="B45" s="5">
        <v>127288416</v>
      </c>
      <c r="C45" s="12">
        <v>-0.00139</v>
      </c>
      <c r="D45" s="38">
        <f t="shared" si="3"/>
        <v>127.288416</v>
      </c>
      <c r="E45" s="15">
        <v>66.15</v>
      </c>
      <c r="F45" s="1">
        <f t="shared" si="4"/>
        <v>0.519685939056701</v>
      </c>
      <c r="G45" s="16">
        <v>0.042</v>
      </c>
      <c r="H45" s="17">
        <v>35300</v>
      </c>
      <c r="I45" s="18">
        <v>4844</v>
      </c>
      <c r="J45" s="16">
        <v>0.007</v>
      </c>
      <c r="K45" s="16">
        <v>0.018</v>
      </c>
      <c r="L45" s="5">
        <v>1196999</v>
      </c>
      <c r="M45" s="5">
        <v>949101</v>
      </c>
      <c r="N45" s="13">
        <v>75690356</v>
      </c>
      <c r="O45" s="14">
        <f t="shared" si="5"/>
        <v>1.681699264302575</v>
      </c>
      <c r="P45" s="5">
        <v>10843306</v>
      </c>
      <c r="Q45" s="5">
        <v>1078811</v>
      </c>
      <c r="R45" s="5">
        <v>4396321</v>
      </c>
      <c r="S45" s="5">
        <v>953349</v>
      </c>
      <c r="T45" s="5"/>
    </row>
    <row r="46" spans="1:20" s="26" customFormat="1" ht="11.25">
      <c r="A46" s="26" t="s">
        <v>107</v>
      </c>
      <c r="B46" s="5">
        <v>48379392</v>
      </c>
      <c r="C46" s="12">
        <v>0.00269</v>
      </c>
      <c r="D46" s="38">
        <f>B46/1000000</f>
        <v>48.379392</v>
      </c>
      <c r="E46" s="15">
        <v>24.34</v>
      </c>
      <c r="F46" s="1">
        <f>E46/D46</f>
        <v>0.5031067773650401</v>
      </c>
      <c r="G46" s="16">
        <v>0.032</v>
      </c>
      <c r="H46" s="17">
        <v>27100</v>
      </c>
      <c r="I46" s="18">
        <v>953.5</v>
      </c>
      <c r="J46" s="16">
        <v>0.043</v>
      </c>
      <c r="K46" s="16">
        <v>0.05</v>
      </c>
      <c r="L46" s="5">
        <v>102062</v>
      </c>
      <c r="M46" s="5">
        <v>90417</v>
      </c>
      <c r="N46" s="13">
        <v>16428244.999999998</v>
      </c>
      <c r="O46" s="14">
        <f>B46/N46</f>
        <v>2.9448910702269173</v>
      </c>
      <c r="P46" s="5">
        <v>2108522</v>
      </c>
      <c r="Q46" s="5">
        <v>315704</v>
      </c>
      <c r="R46" s="5">
        <v>1039808</v>
      </c>
      <c r="S46" s="5">
        <v>232919</v>
      </c>
      <c r="T46" s="5"/>
    </row>
    <row r="47" spans="1:20" s="26" customFormat="1" ht="11.25">
      <c r="A47" s="26" t="s">
        <v>62</v>
      </c>
      <c r="B47" s="5">
        <v>25274132</v>
      </c>
      <c r="C47" s="12">
        <v>0.01742</v>
      </c>
      <c r="D47" s="38">
        <f t="shared" si="3"/>
        <v>25.274132</v>
      </c>
      <c r="E47" s="15">
        <v>11.2</v>
      </c>
      <c r="F47" s="1">
        <f t="shared" si="4"/>
        <v>0.44314083664673426</v>
      </c>
      <c r="G47" s="16">
        <v>0.037</v>
      </c>
      <c r="H47" s="17">
        <v>15700</v>
      </c>
      <c r="I47" s="18">
        <v>214.7</v>
      </c>
      <c r="J47" s="16">
        <v>0.055</v>
      </c>
      <c r="K47" s="16">
        <v>0.058</v>
      </c>
      <c r="L47" s="5">
        <v>98721</v>
      </c>
      <c r="M47" s="5">
        <v>80280</v>
      </c>
      <c r="N47" s="13">
        <v>7675217.000000001</v>
      </c>
      <c r="O47" s="14">
        <f t="shared" si="5"/>
        <v>3.2929534109589342</v>
      </c>
      <c r="P47" s="5">
        <v>71886</v>
      </c>
      <c r="Q47" s="5">
        <v>18142</v>
      </c>
      <c r="R47" s="5">
        <v>442895</v>
      </c>
      <c r="S47" s="5">
        <v>43622</v>
      </c>
      <c r="T47" s="5"/>
    </row>
    <row r="48" spans="1:20" s="26" customFormat="1" ht="11.25">
      <c r="A48" s="26" t="s">
        <v>66</v>
      </c>
      <c r="B48" s="5">
        <v>4173460</v>
      </c>
      <c r="C48" s="12">
        <v>0.00971</v>
      </c>
      <c r="D48" s="38">
        <f t="shared" si="3"/>
        <v>4.17346</v>
      </c>
      <c r="E48" s="15">
        <v>2.26</v>
      </c>
      <c r="F48" s="1">
        <f t="shared" si="4"/>
        <v>0.5415171105030357</v>
      </c>
      <c r="G48" s="16">
        <v>0.04</v>
      </c>
      <c r="H48" s="17">
        <v>28500</v>
      </c>
      <c r="I48" s="18">
        <v>135.7</v>
      </c>
      <c r="J48" s="16">
        <v>0.006</v>
      </c>
      <c r="K48" s="16">
        <v>0.043</v>
      </c>
      <c r="L48" s="5">
        <v>93576</v>
      </c>
      <c r="M48" s="5">
        <v>61564</v>
      </c>
      <c r="N48" s="13">
        <v>3261980.06</v>
      </c>
      <c r="O48" s="14">
        <f t="shared" si="5"/>
        <v>1.2794253561439612</v>
      </c>
      <c r="P48" s="5">
        <v>3313</v>
      </c>
      <c r="Q48" s="5">
        <v>31365</v>
      </c>
      <c r="R48" s="5">
        <v>77454</v>
      </c>
      <c r="S48" s="5">
        <v>25014</v>
      </c>
      <c r="T48" s="5"/>
    </row>
    <row r="49" spans="1:20" s="26" customFormat="1" ht="11.25">
      <c r="A49" s="26" t="s">
        <v>65</v>
      </c>
      <c r="B49" s="5">
        <v>96061680</v>
      </c>
      <c r="C49" s="12">
        <v>0.01991</v>
      </c>
      <c r="D49" s="38">
        <f t="shared" si="3"/>
        <v>96.06168</v>
      </c>
      <c r="E49" s="15">
        <v>36.82</v>
      </c>
      <c r="F49" s="1">
        <f t="shared" si="4"/>
        <v>0.3832953993725698</v>
      </c>
      <c r="G49" s="16">
        <v>0.074</v>
      </c>
      <c r="H49" s="17">
        <v>3400</v>
      </c>
      <c r="I49" s="18">
        <v>172.3</v>
      </c>
      <c r="J49" s="16">
        <v>0.045</v>
      </c>
      <c r="K49" s="16">
        <v>0.096</v>
      </c>
      <c r="L49" s="5">
        <v>200037</v>
      </c>
      <c r="M49" s="5">
        <v>19804</v>
      </c>
      <c r="N49" s="13">
        <v>3122000</v>
      </c>
      <c r="O49" s="14">
        <f t="shared" si="5"/>
        <v>30.769276105060857</v>
      </c>
      <c r="P49" s="5">
        <v>485968</v>
      </c>
      <c r="Q49" s="5">
        <v>54993</v>
      </c>
      <c r="R49" s="5">
        <v>41287</v>
      </c>
      <c r="S49" s="5">
        <v>76690</v>
      </c>
      <c r="T49" s="5"/>
    </row>
    <row r="50" spans="1:20" s="26" customFormat="1" ht="11.25">
      <c r="A50" s="26" t="s">
        <v>68</v>
      </c>
      <c r="B50" s="5">
        <v>4608167</v>
      </c>
      <c r="C50" s="12">
        <v>0.01135</v>
      </c>
      <c r="D50" s="38">
        <f t="shared" si="3"/>
        <v>4.608167</v>
      </c>
      <c r="E50" s="15">
        <v>2.81</v>
      </c>
      <c r="F50" s="1">
        <f t="shared" si="4"/>
        <v>0.6097869282949164</v>
      </c>
      <c r="G50" s="16">
        <v>0.023</v>
      </c>
      <c r="H50" s="17">
        <v>52900</v>
      </c>
      <c r="I50" s="18">
        <v>192.8</v>
      </c>
      <c r="J50" s="16">
        <v>0.03</v>
      </c>
      <c r="K50" s="16">
        <v>0.066</v>
      </c>
      <c r="L50" s="5">
        <v>3262</v>
      </c>
      <c r="M50" s="5">
        <v>3262</v>
      </c>
      <c r="N50" s="13">
        <v>732162</v>
      </c>
      <c r="O50" s="14">
        <f t="shared" si="5"/>
        <v>6.293917193189485</v>
      </c>
      <c r="P50" s="5">
        <v>45120</v>
      </c>
      <c r="Q50" s="5">
        <v>190322</v>
      </c>
      <c r="R50" s="5">
        <v>85010</v>
      </c>
      <c r="S50" s="5">
        <v>12756</v>
      </c>
      <c r="T50" s="5"/>
    </row>
    <row r="51" spans="1:20" s="26" customFormat="1" ht="11.25">
      <c r="A51" s="26" t="s">
        <v>64</v>
      </c>
      <c r="B51" s="5">
        <v>22920946</v>
      </c>
      <c r="C51" s="12">
        <v>0.00238</v>
      </c>
      <c r="D51" s="38">
        <f t="shared" si="3"/>
        <v>22.920946</v>
      </c>
      <c r="E51" s="15">
        <v>10.83</v>
      </c>
      <c r="F51" s="1">
        <f t="shared" si="4"/>
        <v>0.47249358730656227</v>
      </c>
      <c r="G51" s="16">
        <v>0.04</v>
      </c>
      <c r="H51" s="17">
        <v>33000</v>
      </c>
      <c r="I51" s="18">
        <v>393.2</v>
      </c>
      <c r="J51" s="16">
        <v>0.017</v>
      </c>
      <c r="K51" s="16">
        <v>0.037</v>
      </c>
      <c r="L51" s="5">
        <v>40262</v>
      </c>
      <c r="M51" s="5">
        <v>38171</v>
      </c>
      <c r="N51" s="13">
        <v>6878634</v>
      </c>
      <c r="O51" s="14">
        <f t="shared" si="5"/>
        <v>3.3321944444202147</v>
      </c>
      <c r="P51" s="5">
        <v>1677421</v>
      </c>
      <c r="Q51" s="5">
        <v>57440</v>
      </c>
      <c r="R51" s="5">
        <v>238448</v>
      </c>
      <c r="S51" s="5">
        <v>88196</v>
      </c>
      <c r="T51" s="5"/>
    </row>
    <row r="52" spans="1:20" s="26" customFormat="1" ht="11.25">
      <c r="A52" s="26" t="s">
        <v>61</v>
      </c>
      <c r="B52" s="5">
        <v>65493296</v>
      </c>
      <c r="C52" s="12">
        <v>0.0064</v>
      </c>
      <c r="D52" s="38">
        <f t="shared" si="3"/>
        <v>65.493296</v>
      </c>
      <c r="E52" s="15">
        <v>37.25</v>
      </c>
      <c r="F52" s="1">
        <f t="shared" si="4"/>
        <v>0.5687605033651078</v>
      </c>
      <c r="G52" s="16">
        <v>0.014</v>
      </c>
      <c r="H52" s="17">
        <v>8700</v>
      </c>
      <c r="I52" s="18">
        <v>272.1</v>
      </c>
      <c r="J52" s="16">
        <v>0.048</v>
      </c>
      <c r="K52" s="16">
        <v>0.058</v>
      </c>
      <c r="L52" s="5">
        <v>180053</v>
      </c>
      <c r="M52" s="40" t="s">
        <v>101</v>
      </c>
      <c r="N52" s="13">
        <v>9964331</v>
      </c>
      <c r="O52" s="14">
        <f t="shared" si="5"/>
        <v>6.57277402767933</v>
      </c>
      <c r="P52" s="5">
        <v>563683</v>
      </c>
      <c r="Q52" s="5">
        <v>98172</v>
      </c>
      <c r="R52" s="5">
        <v>162332</v>
      </c>
      <c r="S52" s="5">
        <v>465921</v>
      </c>
      <c r="T52" s="5"/>
    </row>
    <row r="53" spans="1:20" s="26" customFormat="1" ht="11.25">
      <c r="A53" s="26" t="s">
        <v>67</v>
      </c>
      <c r="B53" s="5">
        <v>86116560</v>
      </c>
      <c r="C53" s="12">
        <v>0.0099</v>
      </c>
      <c r="D53" s="38">
        <f t="shared" si="3"/>
        <v>86.11656</v>
      </c>
      <c r="E53" s="15">
        <v>47.41</v>
      </c>
      <c r="F53" s="1">
        <f t="shared" si="4"/>
        <v>0.5505329056339453</v>
      </c>
      <c r="G53" s="16">
        <v>0.049</v>
      </c>
      <c r="H53" s="17">
        <v>2900</v>
      </c>
      <c r="I53" s="18">
        <v>90.88</v>
      </c>
      <c r="J53" s="16">
        <v>0.063</v>
      </c>
      <c r="K53" s="16">
        <v>0.245</v>
      </c>
      <c r="L53" s="5">
        <v>222179</v>
      </c>
      <c r="M53" s="5">
        <v>42167</v>
      </c>
      <c r="N53" s="13">
        <v>2215945</v>
      </c>
      <c r="O53" s="14">
        <f t="shared" si="5"/>
        <v>38.86222807876549</v>
      </c>
      <c r="P53" s="5">
        <v>143453</v>
      </c>
      <c r="Q53" s="5">
        <v>7411</v>
      </c>
      <c r="R53" s="5">
        <v>33800</v>
      </c>
      <c r="S53" s="5">
        <v>19124</v>
      </c>
      <c r="T53" s="5"/>
    </row>
    <row r="54" spans="2:20" s="26" customFormat="1" ht="12" thickBot="1">
      <c r="B54" s="7"/>
      <c r="C54" s="7"/>
      <c r="D54" s="38" t="s">
        <v>98</v>
      </c>
      <c r="E54" s="7"/>
      <c r="F54" s="1"/>
      <c r="G54" s="7"/>
      <c r="H54" s="7"/>
      <c r="I54" s="7"/>
      <c r="J54" s="21"/>
      <c r="K54" s="21"/>
      <c r="L54" s="7"/>
      <c r="M54" s="7"/>
      <c r="N54" s="59">
        <f>SUM(N40:N53)</f>
        <v>214331891.06</v>
      </c>
      <c r="O54" s="14"/>
      <c r="P54" s="5"/>
      <c r="Q54" s="5"/>
      <c r="R54" s="5"/>
      <c r="S54" s="5"/>
      <c r="T54" s="5"/>
    </row>
    <row r="55" spans="1:20" s="26" customFormat="1" ht="12" thickTop="1">
      <c r="A55" s="37" t="s">
        <v>70</v>
      </c>
      <c r="B55" s="5"/>
      <c r="C55" s="12"/>
      <c r="D55" s="38" t="s">
        <v>98</v>
      </c>
      <c r="E55" s="2"/>
      <c r="F55" s="1"/>
      <c r="G55" s="3"/>
      <c r="H55" s="39"/>
      <c r="I55" s="4"/>
      <c r="J55" s="3"/>
      <c r="K55" s="3"/>
      <c r="L55" s="40"/>
      <c r="M55" s="40"/>
      <c r="N55" s="13"/>
      <c r="O55" s="14"/>
      <c r="P55" s="5"/>
      <c r="Q55" s="5"/>
      <c r="R55" s="5"/>
      <c r="S55" s="5"/>
      <c r="T55" s="5"/>
    </row>
    <row r="56" spans="1:20" s="26" customFormat="1" ht="11.25">
      <c r="A56" s="26" t="s">
        <v>72</v>
      </c>
      <c r="B56" s="5">
        <v>33212696</v>
      </c>
      <c r="C56" s="12">
        <v>0.0083</v>
      </c>
      <c r="D56" s="38">
        <f>B56/1000000</f>
        <v>33.212696</v>
      </c>
      <c r="E56" s="15">
        <v>18.18</v>
      </c>
      <c r="F56" s="1">
        <f>E56/D56</f>
        <v>0.5473810376610198</v>
      </c>
      <c r="G56" s="16">
        <v>0.061</v>
      </c>
      <c r="H56" s="17">
        <v>40200</v>
      </c>
      <c r="I56" s="18">
        <v>1564</v>
      </c>
      <c r="J56" s="16">
        <v>0.007</v>
      </c>
      <c r="K56" s="16">
        <v>0.03</v>
      </c>
      <c r="L56" s="5">
        <v>1042300</v>
      </c>
      <c r="M56" s="5">
        <v>415600</v>
      </c>
      <c r="N56" s="50">
        <v>28954293.999999996</v>
      </c>
      <c r="O56" s="14">
        <f>B56/N56</f>
        <v>1.1470732458543111</v>
      </c>
      <c r="P56" s="5">
        <v>13474979</v>
      </c>
      <c r="Q56" s="5">
        <v>21273284</v>
      </c>
      <c r="R56" s="5">
        <v>856796</v>
      </c>
      <c r="S56" s="5">
        <v>831974</v>
      </c>
      <c r="T56" s="5"/>
    </row>
    <row r="57" spans="1:20" s="26" customFormat="1" ht="11.25">
      <c r="A57" s="26" t="s">
        <v>73</v>
      </c>
      <c r="B57" s="5">
        <v>109955400</v>
      </c>
      <c r="C57" s="12">
        <v>0.01142</v>
      </c>
      <c r="D57" s="38">
        <f>B57/1000000</f>
        <v>109.9554</v>
      </c>
      <c r="E57" s="15">
        <v>45.5</v>
      </c>
      <c r="F57" s="1">
        <f>E57/D57</f>
        <v>0.4138041424068304</v>
      </c>
      <c r="G57" s="16">
        <v>0.041</v>
      </c>
      <c r="H57" s="17">
        <v>14400</v>
      </c>
      <c r="I57" s="18">
        <v>1143</v>
      </c>
      <c r="J57" s="16">
        <v>0.02</v>
      </c>
      <c r="K57" s="16">
        <v>0.062</v>
      </c>
      <c r="L57" s="5">
        <v>356945</v>
      </c>
      <c r="M57" s="5">
        <v>178473</v>
      </c>
      <c r="N57" s="13">
        <v>19830703.999999996</v>
      </c>
      <c r="O57" s="14">
        <f>B57/N57</f>
        <v>5.544704817337802</v>
      </c>
      <c r="P57" s="5">
        <v>20575075</v>
      </c>
      <c r="Q57" s="5">
        <v>10060769</v>
      </c>
      <c r="R57" s="5">
        <v>637257</v>
      </c>
      <c r="S57" s="5">
        <v>492833</v>
      </c>
      <c r="T57" s="5"/>
    </row>
    <row r="58" spans="1:20" s="26" customFormat="1" ht="11.25">
      <c r="A58" s="26" t="s">
        <v>71</v>
      </c>
      <c r="B58" s="5">
        <v>303824640</v>
      </c>
      <c r="C58" s="12">
        <v>0.00883</v>
      </c>
      <c r="D58" s="38">
        <f>B58/1000000</f>
        <v>303.82464</v>
      </c>
      <c r="E58" s="15">
        <v>155.2</v>
      </c>
      <c r="F58" s="1">
        <f>E58/D58</f>
        <v>0.5108209788383193</v>
      </c>
      <c r="G58" s="16">
        <v>0.057</v>
      </c>
      <c r="H58" s="17">
        <v>48000</v>
      </c>
      <c r="I58" s="18">
        <v>14330</v>
      </c>
      <c r="J58" s="16">
        <v>0.014</v>
      </c>
      <c r="K58" s="16">
        <v>0.042</v>
      </c>
      <c r="L58" s="5">
        <v>6465799</v>
      </c>
      <c r="M58" s="5">
        <v>4209835</v>
      </c>
      <c r="N58" s="50">
        <v>244861828.98250547</v>
      </c>
      <c r="O58" s="14">
        <f>B58/N58</f>
        <v>1.2408003373270042</v>
      </c>
      <c r="P58" s="51" t="s">
        <v>100</v>
      </c>
      <c r="Q58" s="51" t="s">
        <v>100</v>
      </c>
      <c r="R58" s="5">
        <v>7885099</v>
      </c>
      <c r="S58" s="5">
        <v>8668292</v>
      </c>
      <c r="T58" s="5"/>
    </row>
    <row r="59" spans="2:20" s="26" customFormat="1" ht="12" thickBot="1">
      <c r="B59" s="5"/>
      <c r="C59" s="12"/>
      <c r="D59" s="38"/>
      <c r="E59" s="15"/>
      <c r="F59" s="1"/>
      <c r="G59" s="16"/>
      <c r="H59" s="17"/>
      <c r="I59" s="18"/>
      <c r="J59" s="16"/>
      <c r="K59" s="16"/>
      <c r="L59" s="5"/>
      <c r="M59" s="5"/>
      <c r="N59" s="60">
        <f>SUM(N56:N58)</f>
        <v>293646826.98250544</v>
      </c>
      <c r="O59" s="14"/>
      <c r="P59" s="51"/>
      <c r="Q59" s="51"/>
      <c r="R59" s="5"/>
      <c r="S59" s="5"/>
      <c r="T59" s="5"/>
    </row>
    <row r="60" spans="1:20" ht="13.5" thickTop="1">
      <c r="A60" s="37" t="s">
        <v>74</v>
      </c>
      <c r="D60" s="38"/>
      <c r="F60" s="1"/>
      <c r="N60" s="13"/>
      <c r="O60" s="14"/>
      <c r="P60" s="5"/>
      <c r="Q60" s="5"/>
      <c r="R60" s="5"/>
      <c r="S60" s="5"/>
      <c r="T60" s="5"/>
    </row>
    <row r="61" spans="1:20" s="26" customFormat="1" ht="11.25">
      <c r="A61" s="26" t="s">
        <v>76</v>
      </c>
      <c r="B61" s="5">
        <v>40482000</v>
      </c>
      <c r="C61" s="12">
        <v>0.01068</v>
      </c>
      <c r="D61" s="38">
        <f>B61/1000000</f>
        <v>40.482</v>
      </c>
      <c r="E61" s="15">
        <v>16.27</v>
      </c>
      <c r="F61" s="1">
        <f>E61/D61</f>
        <v>0.40190702040413023</v>
      </c>
      <c r="G61" s="16">
        <v>0.078</v>
      </c>
      <c r="H61" s="17">
        <v>14500</v>
      </c>
      <c r="I61" s="18">
        <v>338.7</v>
      </c>
      <c r="J61" s="16">
        <v>0.066</v>
      </c>
      <c r="K61" s="16">
        <v>0.22</v>
      </c>
      <c r="L61" s="5">
        <v>231374</v>
      </c>
      <c r="M61" s="5">
        <v>69412</v>
      </c>
      <c r="N61" s="13">
        <v>7685236.999999999</v>
      </c>
      <c r="O61" s="14">
        <f>B61/N61</f>
        <v>5.267501835011725</v>
      </c>
      <c r="P61" s="5">
        <v>70230</v>
      </c>
      <c r="Q61" s="5">
        <v>204352</v>
      </c>
      <c r="R61" s="5">
        <v>426825</v>
      </c>
      <c r="S61" s="5">
        <v>142696</v>
      </c>
      <c r="T61" s="5"/>
    </row>
    <row r="62" spans="1:20" s="26" customFormat="1" ht="11.25">
      <c r="A62" s="26" t="s">
        <v>75</v>
      </c>
      <c r="B62" s="5">
        <v>196342592</v>
      </c>
      <c r="C62" s="12">
        <v>0.01228</v>
      </c>
      <c r="D62" s="38">
        <f>B62/1000000</f>
        <v>196.342592</v>
      </c>
      <c r="E62" s="15">
        <v>100.9</v>
      </c>
      <c r="F62" s="1">
        <f>E62/D62</f>
        <v>0.5138976671959185</v>
      </c>
      <c r="G62" s="16">
        <v>0.08</v>
      </c>
      <c r="H62" s="17">
        <v>10300</v>
      </c>
      <c r="I62" s="18">
        <v>1665</v>
      </c>
      <c r="J62" s="16">
        <v>0.052</v>
      </c>
      <c r="K62" s="16">
        <v>0.058</v>
      </c>
      <c r="L62" s="5">
        <v>1751868</v>
      </c>
      <c r="M62" s="5">
        <v>96353</v>
      </c>
      <c r="N62" s="13">
        <v>25408600</v>
      </c>
      <c r="O62" s="14">
        <f>B62/N62</f>
        <v>7.727406940956999</v>
      </c>
      <c r="P62" s="5">
        <v>750676</v>
      </c>
      <c r="Q62" s="5">
        <v>503322</v>
      </c>
      <c r="R62" s="5">
        <v>1998339</v>
      </c>
      <c r="S62" s="5">
        <v>400943</v>
      </c>
      <c r="T62" s="5"/>
    </row>
    <row r="63" spans="1:20" s="26" customFormat="1" ht="11.25">
      <c r="A63" s="26" t="s">
        <v>79</v>
      </c>
      <c r="B63" s="5">
        <v>16454143</v>
      </c>
      <c r="C63" s="12">
        <v>0.00905</v>
      </c>
      <c r="D63" s="38">
        <f>B63/1000000</f>
        <v>16.454143</v>
      </c>
      <c r="E63" s="15">
        <v>7.32</v>
      </c>
      <c r="F63" s="1">
        <f>E63/D63</f>
        <v>0.44487275940168997</v>
      </c>
      <c r="G63" s="16">
        <v>0.075</v>
      </c>
      <c r="H63" s="17">
        <v>15400</v>
      </c>
      <c r="I63" s="18">
        <v>181.5</v>
      </c>
      <c r="J63" s="16">
        <v>0.04</v>
      </c>
      <c r="K63" s="16">
        <v>0.088</v>
      </c>
      <c r="L63" s="5">
        <v>80505</v>
      </c>
      <c r="M63" s="5">
        <v>16745</v>
      </c>
      <c r="N63" s="13">
        <v>2738757</v>
      </c>
      <c r="O63" s="14">
        <f>B63/N63</f>
        <v>6.007887154647163</v>
      </c>
      <c r="P63" s="5">
        <v>7044</v>
      </c>
      <c r="Q63" s="5">
        <v>159661</v>
      </c>
      <c r="R63" s="5">
        <v>139910</v>
      </c>
      <c r="S63" s="5">
        <v>97910</v>
      </c>
      <c r="T63" s="5"/>
    </row>
    <row r="64" spans="1:20" s="26" customFormat="1" ht="11.25">
      <c r="A64" s="26" t="s">
        <v>78</v>
      </c>
      <c r="B64" s="5">
        <v>45013672</v>
      </c>
      <c r="C64" s="12">
        <v>0.01405</v>
      </c>
      <c r="D64" s="38">
        <f>B64/1000000</f>
        <v>45.013672</v>
      </c>
      <c r="E64" s="15">
        <v>19.46</v>
      </c>
      <c r="F64" s="1">
        <f>E64/D64</f>
        <v>0.4323130981182784</v>
      </c>
      <c r="G64" s="16">
        <v>0.118</v>
      </c>
      <c r="H64" s="17">
        <v>9000</v>
      </c>
      <c r="I64" s="18">
        <v>249.8</v>
      </c>
      <c r="J64" s="16">
        <v>0.038</v>
      </c>
      <c r="K64" s="16">
        <v>0.071</v>
      </c>
      <c r="L64" s="5">
        <v>164257</v>
      </c>
      <c r="M64" s="40" t="s">
        <v>101</v>
      </c>
      <c r="N64" s="13">
        <v>2814738</v>
      </c>
      <c r="O64" s="14">
        <f>B64/N64</f>
        <v>15.992135680123692</v>
      </c>
      <c r="P64" s="5">
        <v>14558</v>
      </c>
      <c r="Q64" s="5">
        <v>91421</v>
      </c>
      <c r="R64" s="5">
        <v>59000</v>
      </c>
      <c r="S64" s="5">
        <v>49521</v>
      </c>
      <c r="T64" s="5"/>
    </row>
    <row r="65" spans="1:20" s="26" customFormat="1" ht="11.25">
      <c r="A65" s="26" t="s">
        <v>77</v>
      </c>
      <c r="B65" s="5">
        <v>26414816</v>
      </c>
      <c r="C65" s="12">
        <v>0.01498</v>
      </c>
      <c r="D65" s="38">
        <f>B65/1000000</f>
        <v>26.414816</v>
      </c>
      <c r="E65" s="15">
        <v>12.49</v>
      </c>
      <c r="F65" s="1">
        <f>E65/D65</f>
        <v>0.47284069667568385</v>
      </c>
      <c r="G65" s="16">
        <v>0.085</v>
      </c>
      <c r="H65" s="17">
        <v>14000</v>
      </c>
      <c r="I65" s="18">
        <v>331.8</v>
      </c>
      <c r="J65" s="16">
        <v>0.057</v>
      </c>
      <c r="K65" s="16">
        <v>0.31</v>
      </c>
      <c r="L65" s="5">
        <v>96155</v>
      </c>
      <c r="M65" s="5">
        <v>32308</v>
      </c>
      <c r="N65" s="13">
        <v>2984100</v>
      </c>
      <c r="O65" s="14">
        <f>B65/N65</f>
        <v>8.851853490164538</v>
      </c>
      <c r="P65" s="5">
        <v>21476</v>
      </c>
      <c r="Q65" s="5">
        <v>618336</v>
      </c>
      <c r="R65" s="5">
        <v>295300</v>
      </c>
      <c r="S65" s="5">
        <v>196599</v>
      </c>
      <c r="T65" s="5"/>
    </row>
    <row r="66" spans="2:20" s="26" customFormat="1" ht="12" thickBot="1">
      <c r="B66" s="5"/>
      <c r="C66" s="12"/>
      <c r="D66" s="38" t="s">
        <v>98</v>
      </c>
      <c r="E66" s="15"/>
      <c r="F66" s="1"/>
      <c r="G66" s="16"/>
      <c r="H66" s="17"/>
      <c r="I66" s="18"/>
      <c r="J66" s="16"/>
      <c r="K66" s="16"/>
      <c r="L66" s="5"/>
      <c r="M66" s="5"/>
      <c r="N66" s="59">
        <f>SUM(N61:N65)</f>
        <v>41631432</v>
      </c>
      <c r="O66" s="14"/>
      <c r="P66" s="5"/>
      <c r="Q66" s="5"/>
      <c r="R66" s="5"/>
      <c r="S66" s="5"/>
      <c r="T66" s="5"/>
    </row>
    <row r="67" spans="1:20" s="26" customFormat="1" ht="12" thickTop="1">
      <c r="A67" s="37" t="s">
        <v>80</v>
      </c>
      <c r="B67" s="5"/>
      <c r="C67" s="12"/>
      <c r="D67" s="38" t="s">
        <v>98</v>
      </c>
      <c r="E67" s="15"/>
      <c r="F67" s="1"/>
      <c r="G67" s="16"/>
      <c r="H67" s="17"/>
      <c r="I67" s="18"/>
      <c r="J67" s="16"/>
      <c r="K67" s="16"/>
      <c r="L67" s="5"/>
      <c r="M67" s="5"/>
      <c r="N67" s="13"/>
      <c r="O67" s="14"/>
      <c r="P67" s="5"/>
      <c r="Q67" s="5"/>
      <c r="R67" s="5"/>
      <c r="S67" s="5"/>
      <c r="T67" s="5"/>
    </row>
    <row r="68" spans="1:20" s="26" customFormat="1" ht="11.25">
      <c r="A68" s="26" t="s">
        <v>85</v>
      </c>
      <c r="B68" s="5">
        <v>33769668</v>
      </c>
      <c r="C68" s="12">
        <v>0.01209</v>
      </c>
      <c r="D68" s="38">
        <f aca="true" t="shared" si="6" ref="D68:D79">B68/1000000</f>
        <v>33.769668</v>
      </c>
      <c r="E68" s="15">
        <v>9.44</v>
      </c>
      <c r="F68" s="1">
        <f aca="true" t="shared" si="7" ref="F68:F79">E68/D68</f>
        <v>0.27954079974964513</v>
      </c>
      <c r="G68" s="16">
        <v>0.129</v>
      </c>
      <c r="H68" s="17">
        <v>7100</v>
      </c>
      <c r="I68" s="18">
        <v>171.3</v>
      </c>
      <c r="J68" s="16">
        <v>0.034</v>
      </c>
      <c r="K68" s="16">
        <v>0.036</v>
      </c>
      <c r="L68" s="5">
        <v>108302</v>
      </c>
      <c r="M68" s="5">
        <v>76028</v>
      </c>
      <c r="N68" s="13">
        <v>2282571</v>
      </c>
      <c r="O68" s="14">
        <f aca="true" t="shared" si="8" ref="O68:O79">B68/N68</f>
        <v>14.794575064696783</v>
      </c>
      <c r="P68" s="5">
        <v>7</v>
      </c>
      <c r="Q68" s="5">
        <v>17129</v>
      </c>
      <c r="R68" s="5">
        <v>16000</v>
      </c>
      <c r="S68" s="5">
        <v>50102</v>
      </c>
      <c r="T68" s="5"/>
    </row>
    <row r="69" spans="1:20" s="26" customFormat="1" ht="11.25">
      <c r="A69" s="26" t="s">
        <v>84</v>
      </c>
      <c r="B69" s="5">
        <v>81713520</v>
      </c>
      <c r="C69" s="12">
        <v>0.01682</v>
      </c>
      <c r="D69" s="38">
        <f t="shared" si="6"/>
        <v>81.71352</v>
      </c>
      <c r="E69" s="15">
        <v>24.72</v>
      </c>
      <c r="F69" s="1">
        <f t="shared" si="7"/>
        <v>0.30252031732325324</v>
      </c>
      <c r="G69" s="16">
        <v>0.087</v>
      </c>
      <c r="H69" s="17">
        <v>5500</v>
      </c>
      <c r="I69" s="18">
        <v>158.3</v>
      </c>
      <c r="J69" s="16">
        <v>0.07</v>
      </c>
      <c r="K69" s="16">
        <v>0.18</v>
      </c>
      <c r="L69" s="5">
        <v>92370</v>
      </c>
      <c r="M69" s="5">
        <v>74820</v>
      </c>
      <c r="N69" s="13">
        <v>3244421</v>
      </c>
      <c r="O69" s="14">
        <f t="shared" si="8"/>
        <v>25.185855966287974</v>
      </c>
      <c r="P69" s="5">
        <v>2570</v>
      </c>
      <c r="Q69" s="5">
        <v>63226</v>
      </c>
      <c r="R69" s="5">
        <v>85000</v>
      </c>
      <c r="S69" s="5">
        <v>43428</v>
      </c>
      <c r="T69" s="5"/>
    </row>
    <row r="70" spans="1:20" s="26" customFormat="1" ht="11.25">
      <c r="A70" s="26" t="s">
        <v>83</v>
      </c>
      <c r="B70" s="5">
        <v>65875224</v>
      </c>
      <c r="C70" s="12">
        <v>0.00792</v>
      </c>
      <c r="D70" s="38">
        <f t="shared" si="6"/>
        <v>65.875224</v>
      </c>
      <c r="E70" s="15">
        <v>24.35</v>
      </c>
      <c r="F70" s="1">
        <f t="shared" si="7"/>
        <v>0.3696382117805019</v>
      </c>
      <c r="G70" s="16">
        <v>0.125</v>
      </c>
      <c r="H70" s="17">
        <v>13100</v>
      </c>
      <c r="I70" s="18">
        <v>382.3</v>
      </c>
      <c r="J70" s="16">
        <v>0.064</v>
      </c>
      <c r="K70" s="16">
        <v>0.28</v>
      </c>
      <c r="L70" s="5">
        <v>172927</v>
      </c>
      <c r="M70" s="5">
        <v>125908</v>
      </c>
      <c r="N70" s="13">
        <v>4862814.144292743</v>
      </c>
      <c r="O70" s="14">
        <f t="shared" si="8"/>
        <v>13.546728714136579</v>
      </c>
      <c r="P70" s="40" t="s">
        <v>101</v>
      </c>
      <c r="Q70" s="5">
        <v>0</v>
      </c>
      <c r="R70" s="5">
        <v>927000</v>
      </c>
      <c r="S70" s="5">
        <v>110243</v>
      </c>
      <c r="T70" s="5"/>
    </row>
    <row r="71" spans="1:20" s="26" customFormat="1" ht="11.25">
      <c r="A71" s="26" t="s">
        <v>89</v>
      </c>
      <c r="B71" s="5">
        <v>28221180</v>
      </c>
      <c r="C71" s="12">
        <v>0.02562</v>
      </c>
      <c r="D71" s="38">
        <f t="shared" si="6"/>
        <v>28.22118</v>
      </c>
      <c r="E71" s="15">
        <v>7.4</v>
      </c>
      <c r="F71" s="1">
        <f t="shared" si="7"/>
        <v>0.2622144077604126</v>
      </c>
      <c r="G71" s="3" t="s">
        <v>99</v>
      </c>
      <c r="H71" s="17">
        <v>4000</v>
      </c>
      <c r="I71" s="18">
        <v>84.09</v>
      </c>
      <c r="J71" s="16">
        <v>0.066</v>
      </c>
      <c r="K71" s="16">
        <v>0.041</v>
      </c>
      <c r="L71" s="5">
        <v>44900</v>
      </c>
      <c r="M71" s="5">
        <v>37851</v>
      </c>
      <c r="N71" s="13">
        <v>1054676.9732410503</v>
      </c>
      <c r="O71" s="14">
        <f t="shared" si="8"/>
        <v>26.758126626464183</v>
      </c>
      <c r="P71" s="40">
        <v>147</v>
      </c>
      <c r="Q71" s="5">
        <v>25771</v>
      </c>
      <c r="R71" s="5">
        <v>29600</v>
      </c>
      <c r="S71" s="5">
        <v>15436</v>
      </c>
      <c r="T71" s="5"/>
    </row>
    <row r="72" spans="1:20" s="26" customFormat="1" ht="11.25">
      <c r="A72" s="26" t="s">
        <v>86</v>
      </c>
      <c r="B72" s="5">
        <v>7112359</v>
      </c>
      <c r="C72" s="12">
        <v>0.01713</v>
      </c>
      <c r="D72" s="38">
        <f t="shared" si="6"/>
        <v>7.112359</v>
      </c>
      <c r="E72" s="15">
        <v>2.95</v>
      </c>
      <c r="F72" s="1">
        <f t="shared" si="7"/>
        <v>0.4147709641765834</v>
      </c>
      <c r="G72" s="16">
        <v>0.061</v>
      </c>
      <c r="H72" s="17">
        <v>28900</v>
      </c>
      <c r="I72" s="18">
        <v>188.7</v>
      </c>
      <c r="J72" s="16">
        <v>0.042</v>
      </c>
      <c r="K72" s="16">
        <v>0.047</v>
      </c>
      <c r="L72" s="5">
        <v>17870</v>
      </c>
      <c r="M72" s="5">
        <v>17870</v>
      </c>
      <c r="N72" s="13">
        <v>2077443</v>
      </c>
      <c r="O72" s="14">
        <f t="shared" si="8"/>
        <v>3.423612103918134</v>
      </c>
      <c r="P72" s="5">
        <v>130640</v>
      </c>
      <c r="Q72" s="5">
        <v>23420</v>
      </c>
      <c r="R72" s="5">
        <v>170983</v>
      </c>
      <c r="S72" s="5">
        <v>28015</v>
      </c>
      <c r="T72" s="5"/>
    </row>
    <row r="73" spans="1:20" s="26" customFormat="1" ht="11.25">
      <c r="A73" s="26" t="s">
        <v>92</v>
      </c>
      <c r="B73" s="5">
        <v>6198677</v>
      </c>
      <c r="C73" s="12">
        <v>0.02338</v>
      </c>
      <c r="D73" s="38">
        <f t="shared" si="6"/>
        <v>6.198677</v>
      </c>
      <c r="E73" s="15">
        <v>1.615</v>
      </c>
      <c r="F73" s="1">
        <f t="shared" si="7"/>
        <v>0.26053946672814216</v>
      </c>
      <c r="G73" s="16">
        <v>0.133</v>
      </c>
      <c r="H73" s="17">
        <v>5000</v>
      </c>
      <c r="I73" s="18">
        <v>19.12</v>
      </c>
      <c r="J73" s="16">
        <v>0.045</v>
      </c>
      <c r="K73" s="16">
        <v>0.155</v>
      </c>
      <c r="L73" s="5">
        <v>7694</v>
      </c>
      <c r="M73" s="5">
        <v>7694</v>
      </c>
      <c r="N73" s="13">
        <v>534412.0350150234</v>
      </c>
      <c r="O73" s="14">
        <f t="shared" si="8"/>
        <v>11.599059515614655</v>
      </c>
      <c r="P73" s="5">
        <v>717</v>
      </c>
      <c r="Q73" s="5">
        <v>7719</v>
      </c>
      <c r="R73" s="5">
        <v>24920</v>
      </c>
      <c r="S73" s="5">
        <v>11284</v>
      </c>
      <c r="T73" s="5"/>
    </row>
    <row r="74" spans="1:20" s="26" customFormat="1" ht="11.25">
      <c r="A74" s="26" t="s">
        <v>90</v>
      </c>
      <c r="B74" s="5">
        <v>37953840</v>
      </c>
      <c r="C74" s="12">
        <v>0.02758</v>
      </c>
      <c r="D74" s="38">
        <f t="shared" si="6"/>
        <v>37.95384</v>
      </c>
      <c r="E74" s="15">
        <v>16.94</v>
      </c>
      <c r="F74" s="1">
        <f t="shared" si="7"/>
        <v>0.44633164918226986</v>
      </c>
      <c r="G74" s="16">
        <v>0.4</v>
      </c>
      <c r="H74" s="17">
        <v>1800</v>
      </c>
      <c r="I74" s="18">
        <v>31.42</v>
      </c>
      <c r="J74" s="16">
        <v>0.041</v>
      </c>
      <c r="K74" s="16">
        <v>0.255</v>
      </c>
      <c r="L74" s="5">
        <v>63265</v>
      </c>
      <c r="M74" s="5">
        <v>8933</v>
      </c>
      <c r="N74" s="13">
        <v>788783</v>
      </c>
      <c r="O74" s="14">
        <f t="shared" si="8"/>
        <v>48.11695992433914</v>
      </c>
      <c r="P74" s="5">
        <v>102</v>
      </c>
      <c r="Q74" s="5">
        <v>2342</v>
      </c>
      <c r="R74" s="5">
        <v>35500</v>
      </c>
      <c r="S74" s="5">
        <v>7480</v>
      </c>
      <c r="T74" s="5"/>
    </row>
    <row r="75" spans="1:20" s="26" customFormat="1" ht="11.25">
      <c r="A75" s="26" t="s">
        <v>91</v>
      </c>
      <c r="B75" s="5">
        <v>3971941</v>
      </c>
      <c r="C75" s="12">
        <v>0.01154</v>
      </c>
      <c r="D75" s="38">
        <f t="shared" si="6"/>
        <v>3.971941</v>
      </c>
      <c r="E75" s="15">
        <v>1.5</v>
      </c>
      <c r="F75" s="1">
        <f t="shared" si="7"/>
        <v>0.3776491141232964</v>
      </c>
      <c r="G75" s="16">
        <v>0.2</v>
      </c>
      <c r="H75" s="17">
        <v>11100</v>
      </c>
      <c r="I75" s="18">
        <v>28.02</v>
      </c>
      <c r="J75" s="16">
        <v>0.044</v>
      </c>
      <c r="K75" s="16">
        <v>0.12</v>
      </c>
      <c r="L75" s="5">
        <v>6970</v>
      </c>
      <c r="M75" s="40" t="s">
        <v>101</v>
      </c>
      <c r="N75" s="13">
        <v>559814.7729736203</v>
      </c>
      <c r="O75" s="14">
        <f t="shared" si="8"/>
        <v>7.095098578592113</v>
      </c>
      <c r="P75" s="5">
        <v>4462</v>
      </c>
      <c r="Q75" s="5">
        <v>32099</v>
      </c>
      <c r="R75" s="5">
        <v>30300</v>
      </c>
      <c r="S75" s="5">
        <v>2910</v>
      </c>
      <c r="T75" s="5"/>
    </row>
    <row r="76" spans="1:20" s="26" customFormat="1" ht="11.25">
      <c r="A76" s="26" t="s">
        <v>87</v>
      </c>
      <c r="B76" s="5">
        <v>146255312</v>
      </c>
      <c r="C76" s="12">
        <v>0.02025</v>
      </c>
      <c r="D76" s="38">
        <f t="shared" si="6"/>
        <v>146.255312</v>
      </c>
      <c r="E76" s="15">
        <v>51.04</v>
      </c>
      <c r="F76" s="1">
        <f t="shared" si="7"/>
        <v>0.34897877760501445</v>
      </c>
      <c r="G76" s="3" t="s">
        <v>101</v>
      </c>
      <c r="H76" s="17">
        <v>2200</v>
      </c>
      <c r="I76" s="18">
        <v>220.3</v>
      </c>
      <c r="J76" s="16">
        <v>0.062</v>
      </c>
      <c r="K76" s="16">
        <v>0.106</v>
      </c>
      <c r="L76" s="5">
        <v>193200</v>
      </c>
      <c r="M76" s="5">
        <v>28980</v>
      </c>
      <c r="N76" s="13">
        <v>1683991</v>
      </c>
      <c r="O76" s="14">
        <f t="shared" si="8"/>
        <v>86.85041190837718</v>
      </c>
      <c r="P76" s="5">
        <v>0</v>
      </c>
      <c r="Q76" s="5">
        <v>55586</v>
      </c>
      <c r="R76" s="5">
        <v>35000</v>
      </c>
      <c r="S76" s="5">
        <v>14218</v>
      </c>
      <c r="T76" s="5"/>
    </row>
    <row r="77" spans="1:20" s="26" customFormat="1" ht="11.25">
      <c r="A77" s="26" t="s">
        <v>88</v>
      </c>
      <c r="B77" s="5">
        <v>172800048</v>
      </c>
      <c r="C77" s="12">
        <v>0.01999</v>
      </c>
      <c r="D77" s="38">
        <f t="shared" si="6"/>
        <v>172.800048</v>
      </c>
      <c r="E77" s="15">
        <v>50.58</v>
      </c>
      <c r="F77" s="1">
        <f t="shared" si="7"/>
        <v>0.2927082520254855</v>
      </c>
      <c r="G77" s="16">
        <v>0.074</v>
      </c>
      <c r="H77" s="17">
        <v>2600</v>
      </c>
      <c r="I77" s="18">
        <v>160.9</v>
      </c>
      <c r="J77" s="16">
        <v>0.047</v>
      </c>
      <c r="K77" s="16">
        <v>0.208</v>
      </c>
      <c r="L77" s="5">
        <v>259758</v>
      </c>
      <c r="M77" s="5">
        <v>162879</v>
      </c>
      <c r="N77" s="13">
        <v>1543133.9578054273</v>
      </c>
      <c r="O77" s="14">
        <f t="shared" si="8"/>
        <v>111.97993999545453</v>
      </c>
      <c r="P77" s="5">
        <v>2756</v>
      </c>
      <c r="Q77" s="5">
        <v>5667</v>
      </c>
      <c r="R77" s="5">
        <v>99000</v>
      </c>
      <c r="S77" s="5">
        <v>42980</v>
      </c>
      <c r="T77" s="5"/>
    </row>
    <row r="78" spans="1:20" s="26" customFormat="1" ht="11.25">
      <c r="A78" s="26" t="s">
        <v>82</v>
      </c>
      <c r="B78" s="5">
        <v>28146656</v>
      </c>
      <c r="C78" s="12">
        <v>0.01954</v>
      </c>
      <c r="D78" s="38">
        <f t="shared" si="6"/>
        <v>28.146656</v>
      </c>
      <c r="E78" s="15">
        <v>6.74</v>
      </c>
      <c r="F78" s="1">
        <f t="shared" si="7"/>
        <v>0.2394600623249881</v>
      </c>
      <c r="G78" s="16">
        <v>0.118</v>
      </c>
      <c r="H78" s="17">
        <v>21300</v>
      </c>
      <c r="I78" s="18">
        <v>528.3</v>
      </c>
      <c r="J78" s="16">
        <v>0.06</v>
      </c>
      <c r="K78" s="16">
        <v>0.103</v>
      </c>
      <c r="L78" s="5">
        <v>221372</v>
      </c>
      <c r="M78" s="5">
        <v>47529</v>
      </c>
      <c r="N78" s="13">
        <v>6260493.948503193</v>
      </c>
      <c r="O78" s="14">
        <f t="shared" si="8"/>
        <v>4.495916173951341</v>
      </c>
      <c r="P78" s="5">
        <v>6612</v>
      </c>
      <c r="Q78" s="5">
        <v>215582</v>
      </c>
      <c r="R78" s="5">
        <v>421000</v>
      </c>
      <c r="S78" s="5">
        <v>98732</v>
      </c>
      <c r="T78" s="5"/>
    </row>
    <row r="79" spans="1:20" s="26" customFormat="1" ht="11.25">
      <c r="A79" s="26" t="s">
        <v>81</v>
      </c>
      <c r="B79" s="5">
        <v>48782756</v>
      </c>
      <c r="C79" s="12">
        <v>0.00828</v>
      </c>
      <c r="D79" s="38">
        <f t="shared" si="6"/>
        <v>48.782756</v>
      </c>
      <c r="E79" s="15">
        <v>18.22</v>
      </c>
      <c r="F79" s="1">
        <f t="shared" si="7"/>
        <v>0.373492633339535</v>
      </c>
      <c r="G79" s="16">
        <v>0.217</v>
      </c>
      <c r="H79" s="17">
        <v>10400</v>
      </c>
      <c r="I79" s="18">
        <v>300.4</v>
      </c>
      <c r="J79" s="16">
        <v>0.037</v>
      </c>
      <c r="K79" s="16">
        <v>0.113</v>
      </c>
      <c r="L79" s="5">
        <v>362099</v>
      </c>
      <c r="M79" s="5">
        <v>73506</v>
      </c>
      <c r="N79" s="13">
        <v>7587350</v>
      </c>
      <c r="O79" s="14">
        <f t="shared" si="8"/>
        <v>6.429485393450942</v>
      </c>
      <c r="P79" s="5">
        <v>307879</v>
      </c>
      <c r="Q79" s="5">
        <v>166046</v>
      </c>
      <c r="R79" s="5">
        <v>384474</v>
      </c>
      <c r="S79" s="5">
        <v>227675</v>
      </c>
      <c r="T79" s="5"/>
    </row>
    <row r="80" spans="2:20" s="26" customFormat="1" ht="12" thickBot="1">
      <c r="B80" s="5"/>
      <c r="C80" s="12"/>
      <c r="D80" s="22"/>
      <c r="E80" s="15"/>
      <c r="F80" s="3"/>
      <c r="G80" s="16"/>
      <c r="H80" s="17"/>
      <c r="I80" s="23"/>
      <c r="J80" s="16"/>
      <c r="K80" s="16"/>
      <c r="L80" s="5"/>
      <c r="M80" s="5"/>
      <c r="N80" s="59">
        <f>SUM(N68:N79)</f>
        <v>32479904.831831057</v>
      </c>
      <c r="O80" s="14"/>
      <c r="P80" s="5"/>
      <c r="Q80" s="5"/>
      <c r="R80" s="5"/>
      <c r="S80" s="5"/>
      <c r="T80" s="5"/>
    </row>
    <row r="81" spans="2:20" s="26" customFormat="1" ht="13.5" thickTop="1">
      <c r="B81" s="5"/>
      <c r="C81" s="12"/>
      <c r="D81" s="5"/>
      <c r="E81" s="2"/>
      <c r="F81" s="2"/>
      <c r="G81" s="3"/>
      <c r="H81" s="39"/>
      <c r="I81" s="4"/>
      <c r="J81" s="3"/>
      <c r="K81" s="3"/>
      <c r="L81" s="40"/>
      <c r="M81" s="40"/>
      <c r="N81" s="40"/>
      <c r="O81" s="52"/>
      <c r="P81" s="24"/>
      <c r="Q81" s="24"/>
      <c r="R81" s="24"/>
      <c r="S81" s="5"/>
      <c r="T81" s="5"/>
    </row>
    <row r="82" spans="1:15" ht="13.5" thickBot="1">
      <c r="A82" s="53"/>
      <c r="H82" s="54"/>
      <c r="N82" s="61">
        <f>+N38+N54+N59+N66+N80</f>
        <v>900996687.7823806</v>
      </c>
      <c r="O82" s="55"/>
    </row>
    <row r="83" spans="1:15" ht="13.5" thickTop="1">
      <c r="A83" s="6" t="s">
        <v>103</v>
      </c>
      <c r="H83" s="54"/>
      <c r="O83" s="55"/>
    </row>
    <row r="84" spans="1:15" ht="12.75">
      <c r="A84" s="6"/>
      <c r="H84" s="54"/>
      <c r="O84" s="55"/>
    </row>
    <row r="85" ht="12.75">
      <c r="A85" s="56" t="s">
        <v>106</v>
      </c>
    </row>
    <row r="86" ht="12.75">
      <c r="A86" s="57" t="s">
        <v>93</v>
      </c>
    </row>
  </sheetData>
  <printOptions/>
  <pageMargins left="0.75" right="0.75" top="1" bottom="1" header="0.5" footer="0.5"/>
  <pageSetup horizontalDpi="600" verticalDpi="600" orientation="landscape" scale="65" r:id="rId1"/>
  <ignoredErrors>
    <ignoredError sqref="R5:S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Customer</dc:creator>
  <cp:keywords/>
  <dc:description/>
  <cp:lastModifiedBy>Fiona Kong</cp:lastModifiedBy>
  <cp:lastPrinted>2009-04-02T15:13:58Z</cp:lastPrinted>
  <dcterms:created xsi:type="dcterms:W3CDTF">2007-03-29T12:26:40Z</dcterms:created>
  <dcterms:modified xsi:type="dcterms:W3CDTF">2009-04-14T19:13:29Z</dcterms:modified>
  <cp:category/>
  <cp:version/>
  <cp:contentType/>
  <cp:contentStatus/>
</cp:coreProperties>
</file>